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3470" windowHeight="8805" tabRatio="599" activeTab="0"/>
  </bookViews>
  <sheets>
    <sheet name="Aggregate Revenue Calculations" sheetId="1" r:id="rId1"/>
  </sheets>
  <definedNames>
    <definedName name="_xlnm.Print_Area" localSheetId="0">'Aggregate Revenue Calculations'!$A$1:$Y$474</definedName>
    <definedName name="_xlnm.Print_Titles" localSheetId="0">'Aggregate Revenue Calculations'!$1:$7</definedName>
  </definedNames>
  <calcPr fullCalcOnLoad="1"/>
</workbook>
</file>

<file path=xl/sharedStrings.xml><?xml version="1.0" encoding="utf-8"?>
<sst xmlns="http://schemas.openxmlformats.org/spreadsheetml/2006/main" count="670" uniqueCount="264">
  <si>
    <t>Patent Filing Fees (Micro Entity)</t>
  </si>
  <si>
    <t>Patent Issue Fees (Micro Entity)</t>
  </si>
  <si>
    <t>Patent Maintenance Fees (Micro Entity)</t>
  </si>
  <si>
    <t>Patent Extension Fees (Micro Entity)</t>
  </si>
  <si>
    <t>Patent Revival Fees (Micro Entity)</t>
  </si>
  <si>
    <t>PCT Application Fees (Micro Entity)</t>
  </si>
  <si>
    <t>Patent Service Fees</t>
  </si>
  <si>
    <t>Corporate Fees</t>
  </si>
  <si>
    <t>Total Patent Fees</t>
  </si>
  <si>
    <t>Total Patent Maintenance Fees</t>
  </si>
  <si>
    <t>Total Other Patent Processing Fees</t>
  </si>
  <si>
    <t>Total Corporate Fees</t>
  </si>
  <si>
    <t>Fee</t>
  </si>
  <si>
    <t>Workload</t>
  </si>
  <si>
    <t>Code</t>
  </si>
  <si>
    <t xml:space="preserve"> </t>
  </si>
  <si>
    <t>Fee Rates</t>
  </si>
  <si>
    <t>_</t>
  </si>
  <si>
    <t>Patent Filing Fees (Large Entity)</t>
  </si>
  <si>
    <t>Filing of Utility Patent Application</t>
  </si>
  <si>
    <t>Search of Utility Patent Application</t>
  </si>
  <si>
    <t>Examination of Utility Patent Application</t>
  </si>
  <si>
    <t>Filing of Design Patent Application</t>
  </si>
  <si>
    <t>Search of Design Patent Application</t>
  </si>
  <si>
    <t>Examination of Design Patent Application</t>
  </si>
  <si>
    <t>Filing of Plant Patent Application</t>
  </si>
  <si>
    <t>Search of Plant Patent Application</t>
  </si>
  <si>
    <t>Examination of Plant Patent Application</t>
  </si>
  <si>
    <t>Filing of Reissue Patent Application</t>
  </si>
  <si>
    <t>Search of Reissue Patent Application</t>
  </si>
  <si>
    <t>Examination of Reissue Patent Application</t>
  </si>
  <si>
    <t>Provisional Application Filing</t>
  </si>
  <si>
    <t>CPA - Design Filing</t>
  </si>
  <si>
    <t>CPA - Reissue Filing</t>
  </si>
  <si>
    <t>Surcharge - Late Filing, Search or Examination Fee, Oath or Declaration</t>
  </si>
  <si>
    <t>Surcharge - Late Provisional Filing Fee or Cover Sheet</t>
  </si>
  <si>
    <t>Utility Application Size Fee</t>
  </si>
  <si>
    <t>Design Application Size Fee</t>
  </si>
  <si>
    <t>Plant Application Size Fee</t>
  </si>
  <si>
    <t>Reissue Application Size Fee</t>
  </si>
  <si>
    <t>Provisional Application Size Fee</t>
  </si>
  <si>
    <t>Independent Claims in Excess of Three</t>
  </si>
  <si>
    <t>Total Claims in Excess of Twenty</t>
  </si>
  <si>
    <t>Multiple Dependent Claims</t>
  </si>
  <si>
    <t>Reissue Independent Claims in Excess of Three</t>
  </si>
  <si>
    <t>Reissue Total Claims in Excess of Twenty</t>
  </si>
  <si>
    <t>Request for Continued Examination</t>
  </si>
  <si>
    <t>Filing a Submission after Final Rejection</t>
  </si>
  <si>
    <t>Each Additional Invention to be Examined</t>
  </si>
  <si>
    <t>Reexamination Independent Claims in Excess of Three</t>
  </si>
  <si>
    <t>Reexamination Total Claims in Excess of Twenty</t>
  </si>
  <si>
    <t>Patent Filing Fees (Small Entity)</t>
  </si>
  <si>
    <t>Electronic Filing of Utility Patent Application</t>
  </si>
  <si>
    <t xml:space="preserve">Total Patent Filing Fees </t>
  </si>
  <si>
    <t>Patent Issue Fees (Large Entity)</t>
  </si>
  <si>
    <t>Utility or Reissue Issue</t>
  </si>
  <si>
    <t>Design Issue</t>
  </si>
  <si>
    <t>Plant Issue</t>
  </si>
  <si>
    <t>Reissue Issue</t>
  </si>
  <si>
    <t>Patent Issue Fees (Small Entity)</t>
  </si>
  <si>
    <t xml:space="preserve">Total Patent Issue Fees </t>
  </si>
  <si>
    <t xml:space="preserve">Pre-Grant Publication Fees </t>
  </si>
  <si>
    <t>Publication Fee for Early, Voluntary or Normal Publication</t>
  </si>
  <si>
    <t>Publication Fee for Republication</t>
  </si>
  <si>
    <t>Request for Voluntary Publication or Republication</t>
  </si>
  <si>
    <t>Processing Fee, Except in Provisional Applications</t>
  </si>
  <si>
    <t xml:space="preserve">Total Pre-Grant Publication Fees </t>
  </si>
  <si>
    <t>Patent Maintenance Fees (Large Entity)</t>
  </si>
  <si>
    <t>First Stage Maintenance</t>
  </si>
  <si>
    <t>Second Stage Maintenance</t>
  </si>
  <si>
    <t>Third Stage Maintenance</t>
  </si>
  <si>
    <t>First Stage Surcharge in Grace Period</t>
  </si>
  <si>
    <t>Second Stage Surcharge in Grace Period</t>
  </si>
  <si>
    <t>Third Stage Surcharge in Grace Period</t>
  </si>
  <si>
    <t>Surcharge After Expiration - Unavoidable Late Payment</t>
  </si>
  <si>
    <t>Surcharge After Expiration - Unintentional Late Payment</t>
  </si>
  <si>
    <t>Patent Maintenance Fees (Small Entity)</t>
  </si>
  <si>
    <t xml:space="preserve">Third Stage Maintenance </t>
  </si>
  <si>
    <t>Patent Extension Fees (Large Entity)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</si>
  <si>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</si>
  <si>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</si>
  <si>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</si>
  <si>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</si>
  <si>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</si>
  <si>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Patent Extension Fees (Small Entity)</t>
  </si>
  <si>
    <t>Total Patent Extension Fees</t>
  </si>
  <si>
    <t>Notice of Appeal to Board of Appeals</t>
  </si>
  <si>
    <t>Filing a Brief in Support of an Appeal</t>
  </si>
  <si>
    <t>Request for an Oral Hearing</t>
  </si>
  <si>
    <t>Patent Revival Fees (Large Entity)</t>
  </si>
  <si>
    <t>Petition to Revive Unavoidably Abandoned Application</t>
  </si>
  <si>
    <t>Petition to Revive Unintentionally Abandoned Application</t>
  </si>
  <si>
    <t>Statutory Disclaimer</t>
  </si>
  <si>
    <t>Patent Revival Fees (Small Entity)</t>
  </si>
  <si>
    <t xml:space="preserve">Total Patent Revival Fees </t>
  </si>
  <si>
    <t>PCT Application Fees (Large Entity)</t>
  </si>
  <si>
    <t>Filing of PCT National Stage Application</t>
  </si>
  <si>
    <t>PCT National Stage Search - All Other Situations</t>
  </si>
  <si>
    <t>PCT National Stage Search - USPTO is ISA or IPEA and All Claims Satisfy PCT Article</t>
  </si>
  <si>
    <t>PCT National Stage Search - USPTO is ISA</t>
  </si>
  <si>
    <t>PCT National Stage Search - Search Report Prepared and Provided to USPTO</t>
  </si>
  <si>
    <t>PCT National Stage Examination - All Other Situations</t>
  </si>
  <si>
    <t>PCT National Stage Examination - USPTO is IPEA and All Claims Satisfy PCT Article</t>
  </si>
  <si>
    <t>Search or Examination Fee, Oath or Declaration After 30 Months from Priority Date</t>
  </si>
  <si>
    <t>English Translation After 30 Months from Priority Date</t>
  </si>
  <si>
    <t>PCT National Stage Application Size Fee</t>
  </si>
  <si>
    <t>PCT Application Fees (Small Entity)</t>
  </si>
  <si>
    <t>PCT Transmittal Fee</t>
  </si>
  <si>
    <t>PCT Search Fee - No Prior US Application</t>
  </si>
  <si>
    <t>PCT Search Fee - Prior US Application Filed</t>
  </si>
  <si>
    <t>Supplemental Search per Additional Invention</t>
  </si>
  <si>
    <t>PCT - Preliminary Examination (USPTO is ISA)</t>
  </si>
  <si>
    <t>PCT - Preliminary Examination (USPTO is not ISA)</t>
  </si>
  <si>
    <t>Supplemental Examination per Additional Invention</t>
  </si>
  <si>
    <t>PCT - Late Payment</t>
  </si>
  <si>
    <t>Total PCT Fees</t>
  </si>
  <si>
    <t>Non-English Specification</t>
  </si>
  <si>
    <t>Petition to Institute a Public Use Proceeding</t>
  </si>
  <si>
    <t>Acceptance of an Unintentionally Delayed Claim for Priority</t>
  </si>
  <si>
    <t>Filing an Application for Patent Term Adjustment</t>
  </si>
  <si>
    <t>Request for Reinstatement of Term Reduced</t>
  </si>
  <si>
    <t>Extension of Patent Term</t>
  </si>
  <si>
    <t>Initial Application for Interim Extension</t>
  </si>
  <si>
    <t>Subsequent Application for Interim Extension</t>
  </si>
  <si>
    <t>Petitions to the Director (Group I)</t>
  </si>
  <si>
    <t>Petitions to the Director (Group II)</t>
  </si>
  <si>
    <t>Petitions to the Director (Group III)</t>
  </si>
  <si>
    <t>Expedited Examination of Design Application</t>
  </si>
  <si>
    <t>Request for Publication of SIR - Prior to Examiner Action</t>
  </si>
  <si>
    <t>Request for Publication of SIR - After Examiner Action</t>
  </si>
  <si>
    <t>Submission of Information Disclosure Statement</t>
  </si>
  <si>
    <t>Processing Fee for Provisional Applications</t>
  </si>
  <si>
    <t>Certificate of Correction</t>
  </si>
  <si>
    <t>Request for Ex Partes Reexamination</t>
  </si>
  <si>
    <t>Request for Inter Partes Reexamination</t>
  </si>
  <si>
    <t>Status of Maintenance Fee Payment (Uncertified Statement)</t>
  </si>
  <si>
    <t>Publication in Official Gazette</t>
  </si>
  <si>
    <t>Handling Fee for Incomplete or Improper Application</t>
  </si>
  <si>
    <t>Patent Attorney Enrollment Fees</t>
  </si>
  <si>
    <t>Application Fee</t>
  </si>
  <si>
    <t>For Test Administration by Commercial Entity</t>
  </si>
  <si>
    <t>For Test Administration by the USPTO</t>
  </si>
  <si>
    <t>Attorney Fee - Registration to Practice or Grant of Limited Recognition under 11.9(b) or (c)</t>
  </si>
  <si>
    <t>Attorney Fee - Reinstatement to Practice</t>
  </si>
  <si>
    <t>Attorney Fee - Certificate of Good Standing as an Attorney or Agent</t>
  </si>
  <si>
    <t>Attorney Fee - Certificate of Good Standing as an Attorney or Agent, Suitable for Framing</t>
  </si>
  <si>
    <t>Review of Decision by the OED Director under 11.2(c)</t>
  </si>
  <si>
    <t>Review of Decision of the OED Director under 11.2(d)</t>
  </si>
  <si>
    <t>Annual Fee for Registered Attorney or Agent, Active Status</t>
  </si>
  <si>
    <t>Annual Fee for Registered Attorney or Agent in Voluntary Inactive Status</t>
  </si>
  <si>
    <t>Requesting Restoration to Active Status from Voluntary Inactive Status</t>
  </si>
  <si>
    <t>Balance of Annual Fee Due Upon Restoration to active Status from Voluntary Inactive Status</t>
  </si>
  <si>
    <t>Annual Fee for Individual Granted Limited Recognition</t>
  </si>
  <si>
    <t>Delinquency</t>
  </si>
  <si>
    <t>Application Fee for Person Disciplined, Convicted of a Felony or Certain Misdemeanors under 11.2(h)</t>
  </si>
  <si>
    <t>Unspecified other services, excluding labor</t>
  </si>
  <si>
    <t>Printed Copy of Patent without Color</t>
  </si>
  <si>
    <t>Printed Copy of Patent in Color</t>
  </si>
  <si>
    <t>Color Copy of Patent (Other than Plant) or SIR with Color</t>
  </si>
  <si>
    <t>Patent Application Publication</t>
  </si>
  <si>
    <t>Copy of Patent Application as Filed, if Provided on Paper</t>
  </si>
  <si>
    <t>Copy of Patent Related File Wrapper and Paper Contents of 400 or Fewer Pages, if Provided on Paper</t>
  </si>
  <si>
    <t>Additional Fee for Each Additional 100 Pages or Portion of Patent Related File Wrapper and Contents</t>
  </si>
  <si>
    <t>Certification of Patent-Related File Wrapper and Paper Contents</t>
  </si>
  <si>
    <t>Copy of Patent Related File Wrapper and Contents if Provided Electronically or on a Physical Electronic Medium as Specified</t>
  </si>
  <si>
    <t>Additional Fee for Each Continuing Physical Electronic Medium in Single Order</t>
  </si>
  <si>
    <t>Copy of Office Records, Except Copies of Applications as Filed</t>
  </si>
  <si>
    <t>Assignment Records, Abstract of Title and Certification, per Patent</t>
  </si>
  <si>
    <t>List of US Patents and SIRs in Subclass</t>
  </si>
  <si>
    <t>Copy of Non-US Document</t>
  </si>
  <si>
    <t>International Type Search Report</t>
  </si>
  <si>
    <t>Recording Each Patent Assignment, Agreement or Other Paper, Per Property</t>
  </si>
  <si>
    <t>Labor Charge for Services</t>
  </si>
  <si>
    <t>Unspecified Other Services, Excluding Labor</t>
  </si>
  <si>
    <t>Handling Fee for Withdrawal of SIR</t>
  </si>
  <si>
    <t>Computer Records, At Cost</t>
  </si>
  <si>
    <t>Copy of Patent-Related File Wrapper Contents that Were Submitted and Are Stored on Compact Disk or Other Electronic Form, Other Than as Available; First Physical Electronic Medium in a Single Order</t>
  </si>
  <si>
    <t>Additional Fee for Each Continuing Copy of Patent-Related File Wrapper Contents as Specified</t>
  </si>
  <si>
    <t>Copy of Patent Related File Wrapper Contents that Were Submitted and Are Stored on Compact Disk, or other Electronic Form, other than as available, if Provided Electronically Other than on a Physical Electronic Medium, per Order</t>
  </si>
  <si>
    <t>Petitions for Documents in Form Other Than that Provided by this Part, or in a Form Other Than that Generally Provided by Director, to be Decided in Accordance with Merits</t>
  </si>
  <si>
    <t>REPS</t>
  </si>
  <si>
    <t>Self Service Copy Charge, per Page</t>
  </si>
  <si>
    <t>Annual Library Subscription</t>
  </si>
  <si>
    <t>Other Patent Processing Fees (Small Entity)</t>
  </si>
  <si>
    <t>Other Patent Processing Fees (Micro Entity)</t>
  </si>
  <si>
    <t>PCT Processing Fees (Small Entity)</t>
  </si>
  <si>
    <t>PCT Processing Fees (Micro Entity)</t>
  </si>
  <si>
    <t>Supplemental Examination Request</t>
  </si>
  <si>
    <t>Supplemental Examination Reexamination</t>
  </si>
  <si>
    <t>Request for Prioritized Examination</t>
  </si>
  <si>
    <t>PCT Processing Fees (Large Entity)</t>
  </si>
  <si>
    <t>Other Patent Processing Fees (Large Entity)</t>
  </si>
  <si>
    <t>Reexamination Petition</t>
  </si>
  <si>
    <t>Aggregate</t>
  </si>
  <si>
    <t>Collections</t>
  </si>
  <si>
    <t>Petitions to the Chief Administrative Patent Judge</t>
  </si>
  <si>
    <t>10/1/12-</t>
  </si>
  <si>
    <t>9/30/13</t>
  </si>
  <si>
    <t>FY 2012</t>
  </si>
  <si>
    <t>FY 2013</t>
  </si>
  <si>
    <t>FY 2015</t>
  </si>
  <si>
    <t>FY 2014</t>
  </si>
  <si>
    <t>FY 2016</t>
  </si>
  <si>
    <t>FY 2017</t>
  </si>
  <si>
    <t>Transmitting Application to International Bureau to Act as Receiving Office</t>
  </si>
  <si>
    <t>2/28/13</t>
  </si>
  <si>
    <t>3/1/13-</t>
  </si>
  <si>
    <t>XXXX</t>
  </si>
  <si>
    <t>Covered Business Method and Post Grant Review, 20 or Fewer Claims</t>
  </si>
  <si>
    <t>Petition for Inter Partes Review, 20 or Fewer Claims</t>
  </si>
  <si>
    <t>Supplemental Examination Document Size Fees; 21-50</t>
  </si>
  <si>
    <t>Derivation Proceeding</t>
  </si>
  <si>
    <t>Supplemental Examination Document Size Fees; Each Additional 50</t>
  </si>
  <si>
    <t>Patent Trial and Appeal Board Fees (Large Entity)</t>
  </si>
  <si>
    <t>Patent Trial and Appeal Board Fees (Small Entity)</t>
  </si>
  <si>
    <t>Patent Trial and Appeal Board Fees (Micro Entity)</t>
  </si>
  <si>
    <t>Total Patent Trial and Appeal Board Fees</t>
  </si>
  <si>
    <t>Suspense Account for Partial Issue Payments*</t>
  </si>
  <si>
    <t>Suspense Account for Partial Publication Payments*</t>
  </si>
  <si>
    <t>Suspense Account for PCT Payments*</t>
  </si>
  <si>
    <t>Suspense Account for Other Patent Processing Fees*</t>
  </si>
  <si>
    <t>Patent Unassigned Fees*</t>
  </si>
  <si>
    <t>Unassigned Maintenance Fee Payments*</t>
  </si>
  <si>
    <t>Processing Each Payment Refused or Charged Back*</t>
  </si>
  <si>
    <t>Establish or Reinstate Deposit Account*</t>
  </si>
  <si>
    <t>Service Charge for Below Minimum Balance on Deposit Account*</t>
  </si>
  <si>
    <t>Partial service charge for closing a deposit account*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</si>
  <si>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</si>
  <si>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</si>
  <si>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</si>
  <si>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</si>
  <si>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</si>
  <si>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</si>
  <si>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</si>
  <si>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</si>
  <si>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</si>
  <si>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</si>
  <si>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</si>
  <si>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</si>
  <si>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</si>
  <si>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</si>
  <si>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</si>
  <si>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</si>
  <si>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</si>
  <si>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</si>
  <si>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</si>
  <si>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</si>
  <si>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</si>
  <si>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Refused Request for Ex Parte Reexamination</t>
  </si>
  <si>
    <t>Refunded Request for Ex Parte Reexamination</t>
  </si>
  <si>
    <t>Petition to Institute a Derivation</t>
  </si>
  <si>
    <t>Request to Make Settlement Agreement Available</t>
  </si>
  <si>
    <t>* The Aggregate Revenue Estimate Contains Information for the Patent Business Line in It's Entirety.  Certain Limited Fees, Marked With an Asterisk (*), Are Not Proposed To Be Set Or Adjusted Under The Section 10 of the America Invents Act Notice of Proposed Rulemaking.  However, To Prepare A Complete Aggregate Revenue Calculation For The Patent Business Line These Select Fees, Including Corporate/Finance Fees and Holding Fees Are Included in the Aggregate Revenue Estimate.</t>
  </si>
  <si>
    <t>variable</t>
  </si>
  <si>
    <t>=(H+I)</t>
  </si>
  <si>
    <t>=(B*H)</t>
  </si>
  <si>
    <t>=(O+P)</t>
  </si>
  <si>
    <t>=(C*I)</t>
  </si>
  <si>
    <t>=(G*N)</t>
  </si>
  <si>
    <t>=(D*K)</t>
  </si>
  <si>
    <t>=(E*L)</t>
  </si>
  <si>
    <t>+(F*M)</t>
  </si>
  <si>
    <t>Petition for Inter Partes Review, Each Claim in Excess of 20</t>
  </si>
  <si>
    <t>Covered Business Method and Post Grant Review, Each Claim in Excess of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</si>
</sst>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&quot;($&quot;#,##0\)"/>
    <numFmt numFmtId="165" formatCode="\$#,##0.00_);[Red]&quot;($&quot;#,##0.00\)"/>
    <numFmt numFmtId="166" formatCode="\$#,##0_);[Red]&quot;($&quot;#,##0\)"/>
    <numFmt numFmtId="167" formatCode="#,##0.000_);[Red]\(#,##0.000\)"/>
    <numFmt numFmtId="168" formatCode="0.000"/>
    <numFmt numFmtId="169" formatCode="0_);\(0\)"/>
    <numFmt numFmtId="170" formatCode="0_);[Red]\(0\)"/>
    <numFmt numFmtId="171" formatCode="&quot;$&quot;#,##0.00"/>
    <numFmt numFmtId="172" formatCode="&quot;$&quot;#,##0;[Red]&quot;$&quot;#,##0"/>
  </numFmts>
  <fonts count="32"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9"/>
      <name val="Calibri"/>
      <family val="2"/>
    </font>
    <font>
      <b/>
      <sz val="9"/>
      <color indexed="18"/>
      <name val="Calibri"/>
      <family val="2"/>
    </font>
    <font>
      <b/>
      <sz val="9"/>
      <color indexed="20"/>
      <name val="Calibri"/>
      <family val="2"/>
    </font>
    <font>
      <sz val="9"/>
      <color indexed="18"/>
      <name val="Calibri"/>
      <family val="2"/>
    </font>
    <font>
      <sz val="9"/>
      <name val="Calibri"/>
      <family val="2"/>
    </font>
    <font>
      <sz val="9"/>
      <color indexed="20"/>
      <name val="Calibri"/>
      <family val="2"/>
    </font>
    <font>
      <sz val="12"/>
      <name val="Calibri"/>
      <family val="2"/>
    </font>
    <font>
      <sz val="9"/>
      <color indexed="60"/>
      <name val="Calibri"/>
      <family val="2"/>
    </font>
    <font>
      <b/>
      <sz val="9"/>
      <color indexed="20"/>
      <name val="Arial"/>
      <family val="2"/>
    </font>
    <font>
      <b/>
      <sz val="9"/>
      <color rgb="FF000099"/>
      <name val="Calibri"/>
      <family val="2"/>
    </font>
    <font>
      <b/>
      <sz val="9"/>
      <color rgb="FF990099"/>
      <name val="Calibri"/>
      <family val="2"/>
    </font>
    <font>
      <sz val="9"/>
      <color rgb="FF000099"/>
      <name val="Calibri"/>
      <family val="2"/>
    </font>
    <font>
      <sz val="9"/>
      <color rgb="FF990099"/>
      <name val="Calibri"/>
      <family val="2"/>
    </font>
    <font>
      <sz val="9"/>
      <color rgb="FFC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2"/>
      </bottom>
    </border>
    <border>
      <left/>
      <right/>
      <top/>
      <bottom style="medium">
        <color indexed="42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 style="hair">
        <color theme="0" tint="-0.3499799966812134"/>
      </right>
      <top/>
      <bottom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/>
      <right style="hair">
        <color theme="0" tint="-0.3499799966812134"/>
      </right>
      <top/>
      <bottom style="hair"/>
    </border>
    <border>
      <left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/>
      <bottom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medium"/>
      <bottom/>
    </border>
    <border>
      <left style="medium"/>
      <right style="hair">
        <color theme="0" tint="-0.3499799966812134"/>
      </right>
      <top/>
      <bottom/>
    </border>
    <border>
      <left style="hair">
        <color theme="0" tint="-0.3499799966812134"/>
      </left>
      <right style="medium"/>
      <top/>
      <bottom/>
    </border>
    <border>
      <left style="medium"/>
      <right style="hair">
        <color theme="0" tint="-0.3499799966812134"/>
      </right>
      <top/>
      <bottom style="hair">
        <color theme="0" tint="-0.3499799966812134"/>
      </bottom>
    </border>
    <border>
      <left style="medium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medium"/>
    </border>
    <border>
      <left style="medium"/>
      <right/>
      <top/>
      <bottom/>
    </border>
    <border>
      <left style="hair">
        <color theme="0" tint="-0.3499799966812134"/>
      </left>
      <right style="medium"/>
      <top style="hair">
        <color theme="0" tint="-0.3499799966812134"/>
      </top>
      <bottom style="medium"/>
    </border>
    <border>
      <left style="medium"/>
      <right/>
      <top style="hair">
        <color theme="0" tint="-0.3499799966812134"/>
      </top>
      <bottom style="medium"/>
    </border>
    <border>
      <left/>
      <right style="hair">
        <color theme="0" tint="-0.3499799966812134"/>
      </right>
      <top style="hair">
        <color theme="0" tint="-0.3499799966812134"/>
      </top>
      <bottom style="medium"/>
    </border>
    <border>
      <left style="hair">
        <color theme="0" tint="-0.3499799966812134"/>
      </left>
      <right style="medium"/>
      <top/>
      <bottom style="hair">
        <color theme="0" tint="-0.3499799966812134"/>
      </bottom>
    </border>
    <border>
      <left style="medium"/>
      <right/>
      <top/>
      <bottom style="hair">
        <color theme="0" tint="-0.3499799966812134"/>
      </bottom>
    </border>
    <border>
      <left/>
      <right style="hair">
        <color theme="0" tint="-0.3499799966812134"/>
      </right>
      <top/>
      <bottom style="hair">
        <color theme="0" tint="-0.3499799966812134"/>
      </bottom>
    </border>
    <border>
      <left style="medium"/>
      <right style="hair">
        <color theme="0" tint="-0.3499799966812134"/>
      </right>
      <top style="medium"/>
      <bottom/>
    </border>
    <border>
      <left/>
      <right style="hair">
        <color theme="0" tint="-0.3499799966812134"/>
      </right>
      <top style="hair">
        <color theme="0" tint="-0.3499799966812134"/>
      </top>
      <bottom/>
    </border>
    <border>
      <left/>
      <right/>
      <top style="hair">
        <color theme="0" tint="-0.3499799966812134"/>
      </top>
      <bottom/>
    </border>
    <border>
      <left style="hair">
        <color theme="0" tint="-0.3499799966812134"/>
      </left>
      <right style="medium"/>
      <top style="medium"/>
      <bottom/>
    </border>
    <border>
      <left style="hair">
        <color theme="0" tint="-0.3499799966812134"/>
      </left>
      <right style="hair">
        <color theme="0" tint="-0.3499799966812134"/>
      </right>
      <top/>
      <bottom style="medium"/>
    </border>
    <border>
      <left style="medium"/>
      <right/>
      <top style="medium"/>
      <bottom style="hair">
        <color theme="0" tint="-0.3499799966812134"/>
      </bottom>
    </border>
    <border>
      <left/>
      <right style="hair">
        <color theme="0" tint="-0.3499799966812134"/>
      </right>
      <top style="medium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medium"/>
      <bottom style="hair">
        <color theme="0" tint="-0.3499799966812134"/>
      </bottom>
    </border>
    <border>
      <left style="hair">
        <color theme="0" tint="-0.3499799966812134"/>
      </left>
      <right style="medium"/>
      <top style="medium"/>
      <bottom style="hair">
        <color theme="0" tint="-0.3499799966812134"/>
      </bottom>
    </border>
    <border>
      <left style="medium"/>
      <right style="hair"/>
      <top/>
      <bottom style="medium"/>
    </border>
    <border>
      <left style="hair"/>
      <right style="hair">
        <color theme="0" tint="-0.3499799966812134"/>
      </right>
      <top style="hair"/>
      <bottom style="medium"/>
    </border>
    <border>
      <left style="medium"/>
      <right style="hair"/>
      <top style="medium"/>
      <bottom/>
    </border>
    <border>
      <left style="hair"/>
      <right style="hair">
        <color theme="0" tint="-0.3499799966812134"/>
      </right>
      <top style="medium"/>
      <bottom/>
    </border>
  </borders>
  <cellStyleXfs count="61"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1" fillId="2" borderId="0" applyBorder="0" applyAlignment="0" applyProtection="0"/>
    <xf numFmtId="38" fontId="1" fillId="3" borderId="0" applyBorder="0" applyAlignment="0" applyProtection="0"/>
    <xf numFmtId="38" fontId="1" fillId="4" borderId="0" applyBorder="0" applyAlignment="0" applyProtection="0"/>
    <xf numFmtId="38" fontId="1" fillId="5" borderId="0" applyBorder="0" applyAlignment="0" applyProtection="0"/>
    <xf numFmtId="38" fontId="1" fillId="6" borderId="0" applyBorder="0" applyAlignment="0" applyProtection="0"/>
    <xf numFmtId="38" fontId="1" fillId="4" borderId="0" applyBorder="0" applyAlignment="0" applyProtection="0"/>
    <xf numFmtId="38" fontId="1" fillId="6" borderId="0" applyBorder="0" applyAlignment="0" applyProtection="0"/>
    <xf numFmtId="38" fontId="1" fillId="3" borderId="0" applyBorder="0" applyAlignment="0" applyProtection="0"/>
    <xf numFmtId="38" fontId="1" fillId="7" borderId="0" applyBorder="0" applyAlignment="0" applyProtection="0"/>
    <xf numFmtId="38" fontId="1" fillId="8" borderId="0" applyBorder="0" applyAlignment="0" applyProtection="0"/>
    <xf numFmtId="38" fontId="1" fillId="6" borderId="0" applyBorder="0" applyAlignment="0" applyProtection="0"/>
    <xf numFmtId="38" fontId="1" fillId="4" borderId="0" applyBorder="0" applyAlignment="0" applyProtection="0"/>
    <xf numFmtId="38" fontId="2" fillId="6" borderId="0" applyBorder="0" applyAlignment="0" applyProtection="0"/>
    <xf numFmtId="38" fontId="2" fillId="9" borderId="0" applyBorder="0" applyAlignment="0" applyProtection="0"/>
    <xf numFmtId="38" fontId="2" fillId="10" borderId="0" applyBorder="0" applyAlignment="0" applyProtection="0"/>
    <xf numFmtId="38" fontId="2" fillId="8" borderId="0" applyBorder="0" applyAlignment="0" applyProtection="0"/>
    <xf numFmtId="38" fontId="2" fillId="6" borderId="0" applyBorder="0" applyAlignment="0" applyProtection="0"/>
    <xf numFmtId="38" fontId="2" fillId="3" borderId="0" applyBorder="0" applyAlignment="0" applyProtection="0"/>
    <xf numFmtId="38" fontId="2" fillId="11" borderId="0" applyBorder="0" applyAlignment="0" applyProtection="0"/>
    <xf numFmtId="38" fontId="2" fillId="9" borderId="0" applyBorder="0" applyAlignment="0" applyProtection="0"/>
    <xf numFmtId="38" fontId="2" fillId="10" borderId="0" applyBorder="0" applyAlignment="0" applyProtection="0"/>
    <xf numFmtId="38" fontId="2" fillId="12" borderId="0" applyBorder="0" applyAlignment="0" applyProtection="0"/>
    <xf numFmtId="38" fontId="2" fillId="13" borderId="0" applyBorder="0" applyAlignment="0" applyProtection="0"/>
    <xf numFmtId="38" fontId="2" fillId="14" borderId="0" applyBorder="0" applyAlignment="0" applyProtection="0"/>
    <xf numFmtId="38" fontId="3" fillId="15" borderId="0" applyBorder="0" applyAlignment="0" applyProtection="0"/>
    <xf numFmtId="38" fontId="4" fillId="16" borderId="1" applyAlignment="0" applyProtection="0"/>
    <xf numFmtId="38" fontId="5" fillId="17" borderId="2" applyAlignment="0" applyProtection="0"/>
    <xf numFmtId="40" fontId="0" fillId="0" borderId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42" fontId="0" fillId="0" borderId="0" applyFont="0" applyFill="0" applyBorder="0" applyAlignment="0" applyProtection="0"/>
    <xf numFmtId="38" fontId="6" fillId="0" borderId="0" applyFill="0" applyBorder="0" applyAlignment="0" applyProtection="0"/>
    <xf numFmtId="38" fontId="7" fillId="6" borderId="0" applyBorder="0" applyAlignment="0" applyProtection="0"/>
    <xf numFmtId="38" fontId="8" fillId="0" borderId="3" applyFill="0" applyAlignment="0" applyProtection="0"/>
    <xf numFmtId="38" fontId="9" fillId="0" borderId="4" applyFill="0" applyAlignment="0" applyProtection="0"/>
    <xf numFmtId="38" fontId="10" fillId="0" borderId="5" applyFill="0" applyAlignment="0" applyProtection="0"/>
    <xf numFmtId="38" fontId="10" fillId="0" borderId="0" applyFill="0" applyBorder="0" applyAlignment="0" applyProtection="0"/>
    <xf numFmtId="38" fontId="11" fillId="7" borderId="1" applyAlignment="0" applyProtection="0"/>
    <xf numFmtId="38" fontId="12" fillId="0" borderId="6" applyFill="0" applyAlignment="0" applyProtection="0"/>
    <xf numFmtId="38" fontId="13" fillId="7" borderId="0" applyBorder="0" applyAlignment="0" applyProtection="0"/>
    <xf numFmtId="38" fontId="0" fillId="4" borderId="7" applyAlignment="0" applyProtection="0"/>
    <xf numFmtId="38" fontId="14" fillId="16" borderId="8" applyAlignment="0" applyProtection="0"/>
    <xf numFmtId="9" fontId="0" fillId="0" borderId="0" applyFont="0" applyFill="0" applyBorder="0" applyAlignment="0" applyProtection="0"/>
    <xf numFmtId="38" fontId="15" fillId="0" borderId="0" applyFill="0" applyBorder="0" applyAlignment="0" applyProtection="0"/>
    <xf numFmtId="38" fontId="16" fillId="0" borderId="9" applyFill="0" applyAlignment="0" applyProtection="0"/>
    <xf numFmtId="38" fontId="12" fillId="0" borderId="0" applyFill="0" applyBorder="0" applyAlignment="0" applyProtection="0"/>
  </cellStyleXfs>
  <cellXfs count="177">
    <xf numFmtId="38" fontId="0" fillId="0" borderId="0" xfId="0" applyAlignment="1">
      <alignment/>
    </xf>
    <xf numFmtId="38" fontId="0" fillId="0" borderId="0" xfId="0" applyFont="1" applyAlignment="1">
      <alignment/>
    </xf>
    <xf numFmtId="38" fontId="0" fillId="0" borderId="0" xfId="0" applyFont="1" applyFill="1" applyAlignment="1">
      <alignment/>
    </xf>
    <xf numFmtId="38" fontId="17" fillId="0" borderId="0" xfId="0" applyFont="1" applyAlignment="1">
      <alignment/>
    </xf>
    <xf numFmtId="38" fontId="0" fillId="0" borderId="0" xfId="0" applyFill="1" applyAlignment="1">
      <alignment/>
    </xf>
    <xf numFmtId="38" fontId="18" fillId="0" borderId="0" xfId="0" applyFont="1" applyFill="1" applyAlignment="1">
      <alignment/>
    </xf>
    <xf numFmtId="165" fontId="27" fillId="0" borderId="0" xfId="0" applyNumberFormat="1" applyFont="1" applyBorder="1" applyAlignment="1" applyProtection="1">
      <alignment/>
      <protection locked="0"/>
    </xf>
    <xf numFmtId="38" fontId="28" fillId="0" borderId="0" xfId="0" applyFont="1" applyAlignment="1">
      <alignment/>
    </xf>
    <xf numFmtId="37" fontId="28" fillId="0" borderId="0" xfId="0" applyNumberFormat="1" applyFont="1" applyFill="1" applyAlignment="1">
      <alignment/>
    </xf>
    <xf numFmtId="5" fontId="27" fillId="0" borderId="0" xfId="0" applyNumberFormat="1" applyFont="1" applyAlignment="1">
      <alignment/>
    </xf>
    <xf numFmtId="38" fontId="28" fillId="0" borderId="0" xfId="0" applyFont="1" applyFill="1" applyAlignment="1" applyProtection="1">
      <alignment/>
      <protection locked="0"/>
    </xf>
    <xf numFmtId="38" fontId="18" fillId="0" borderId="0" xfId="0" applyFont="1" applyFill="1" applyAlignment="1" applyProtection="1">
      <alignment/>
      <protection locked="0"/>
    </xf>
    <xf numFmtId="38" fontId="18" fillId="0" borderId="10" xfId="0" applyFont="1" applyBorder="1" applyAlignment="1">
      <alignment horizontal="center"/>
    </xf>
    <xf numFmtId="165" fontId="29" fillId="0" borderId="11" xfId="0" applyNumberFormat="1" applyFont="1" applyBorder="1" applyAlignment="1" applyProtection="1">
      <alignment/>
      <protection locked="0"/>
    </xf>
    <xf numFmtId="165" fontId="29" fillId="0" borderId="11" xfId="0" applyNumberFormat="1" applyFont="1" applyFill="1" applyBorder="1" applyAlignment="1" applyProtection="1">
      <alignment/>
      <protection locked="0"/>
    </xf>
    <xf numFmtId="38" fontId="30" fillId="0" borderId="11" xfId="0" applyFont="1" applyBorder="1" applyAlignment="1">
      <alignment/>
    </xf>
    <xf numFmtId="37" fontId="30" fillId="0" borderId="11" xfId="0" applyNumberFormat="1" applyFont="1" applyFill="1" applyBorder="1" applyAlignment="1">
      <alignment/>
    </xf>
    <xf numFmtId="5" fontId="29" fillId="0" borderId="11" xfId="0" applyNumberFormat="1" applyFont="1" applyBorder="1" applyAlignment="1">
      <alignment/>
    </xf>
    <xf numFmtId="168" fontId="29" fillId="0" borderId="11" xfId="0" applyNumberFormat="1" applyFont="1" applyBorder="1" applyAlignment="1">
      <alignment/>
    </xf>
    <xf numFmtId="165" fontId="29" fillId="0" borderId="11" xfId="0" applyNumberFormat="1" applyFont="1" applyBorder="1" applyAlignment="1">
      <alignment/>
    </xf>
    <xf numFmtId="165" fontId="29" fillId="0" borderId="11" xfId="0" applyNumberFormat="1" applyFont="1" applyFill="1" applyBorder="1" applyAlignment="1">
      <alignment/>
    </xf>
    <xf numFmtId="38" fontId="30" fillId="0" borderId="11" xfId="0" applyFont="1" applyFill="1" applyBorder="1" applyAlignment="1" applyProtection="1">
      <alignment/>
      <protection locked="0"/>
    </xf>
    <xf numFmtId="165" fontId="21" fillId="0" borderId="11" xfId="0" applyNumberFormat="1" applyFont="1" applyBorder="1" applyAlignment="1">
      <alignment/>
    </xf>
    <xf numFmtId="38" fontId="22" fillId="0" borderId="11" xfId="0" applyFont="1" applyBorder="1" applyAlignment="1">
      <alignment/>
    </xf>
    <xf numFmtId="38" fontId="22" fillId="0" borderId="11" xfId="0" applyFont="1" applyFill="1" applyBorder="1" applyAlignment="1">
      <alignment/>
    </xf>
    <xf numFmtId="38" fontId="29" fillId="0" borderId="11" xfId="0" applyFont="1" applyBorder="1" applyAlignment="1">
      <alignment/>
    </xf>
    <xf numFmtId="38" fontId="23" fillId="0" borderId="11" xfId="0" applyFont="1" applyFill="1" applyBorder="1" applyAlignment="1" applyProtection="1">
      <alignment/>
      <protection locked="0"/>
    </xf>
    <xf numFmtId="38" fontId="29" fillId="0" borderId="11" xfId="0" applyFont="1" applyFill="1" applyBorder="1" applyAlignment="1">
      <alignment/>
    </xf>
    <xf numFmtId="171" fontId="29" fillId="0" borderId="11" xfId="0" applyNumberFormat="1" applyFont="1" applyFill="1" applyBorder="1" applyAlignment="1">
      <alignment horizontal="right"/>
    </xf>
    <xf numFmtId="38" fontId="22" fillId="0" borderId="11" xfId="0" applyFont="1" applyFill="1" applyBorder="1" applyAlignment="1" applyProtection="1">
      <alignment/>
      <protection locked="0"/>
    </xf>
    <xf numFmtId="38" fontId="22" fillId="0" borderId="10" xfId="0" applyFont="1" applyBorder="1" applyAlignment="1">
      <alignment horizontal="center"/>
    </xf>
    <xf numFmtId="38" fontId="22" fillId="0" borderId="12" xfId="0" applyFont="1" applyBorder="1" applyAlignment="1">
      <alignment horizontal="center"/>
    </xf>
    <xf numFmtId="38" fontId="22" fillId="0" borderId="11" xfId="0" applyFont="1" applyFill="1" applyBorder="1" applyAlignment="1">
      <alignment horizontal="left"/>
    </xf>
    <xf numFmtId="38" fontId="22" fillId="0" borderId="13" xfId="0" applyFont="1" applyFill="1" applyBorder="1" applyAlignment="1">
      <alignment/>
    </xf>
    <xf numFmtId="38" fontId="22" fillId="0" borderId="11" xfId="0" applyFont="1" applyBorder="1" applyAlignment="1">
      <alignment horizontal="left"/>
    </xf>
    <xf numFmtId="169" fontId="22" fillId="0" borderId="11" xfId="0" applyNumberFormat="1" applyFont="1" applyFill="1" applyBorder="1" applyAlignment="1">
      <alignment horizontal="left"/>
    </xf>
    <xf numFmtId="38" fontId="22" fillId="0" borderId="13" xfId="0" applyFont="1" applyFill="1" applyBorder="1" applyAlignment="1">
      <alignment horizontal="left"/>
    </xf>
    <xf numFmtId="1" fontId="22" fillId="0" borderId="14" xfId="0" applyNumberFormat="1" applyFont="1" applyBorder="1" applyAlignment="1">
      <alignment horizontal="center"/>
    </xf>
    <xf numFmtId="1" fontId="22" fillId="18" borderId="14" xfId="0" applyNumberFormat="1" applyFont="1" applyFill="1" applyBorder="1" applyAlignment="1">
      <alignment horizontal="center"/>
    </xf>
    <xf numFmtId="170" fontId="22" fillId="0" borderId="14" xfId="0" applyNumberFormat="1" applyFont="1" applyBorder="1" applyAlignment="1" quotePrefix="1">
      <alignment horizontal="center"/>
    </xf>
    <xf numFmtId="170" fontId="22" fillId="0" borderId="14" xfId="0" applyNumberFormat="1" applyFont="1" applyBorder="1" applyAlignment="1">
      <alignment horizontal="center"/>
    </xf>
    <xf numFmtId="38" fontId="22" fillId="18" borderId="14" xfId="0" applyFont="1" applyFill="1" applyBorder="1" applyAlignment="1">
      <alignment horizontal="center"/>
    </xf>
    <xf numFmtId="38" fontId="22" fillId="0" borderId="15" xfId="0" applyFont="1" applyBorder="1" applyAlignment="1">
      <alignment horizontal="center"/>
    </xf>
    <xf numFmtId="38" fontId="22" fillId="0" borderId="14" xfId="0" applyFont="1" applyBorder="1" applyAlignment="1">
      <alignment horizontal="center"/>
    </xf>
    <xf numFmtId="38" fontId="22" fillId="18" borderId="16" xfId="0" applyFont="1" applyFill="1" applyBorder="1" applyAlignment="1">
      <alignment/>
    </xf>
    <xf numFmtId="38" fontId="18" fillId="0" borderId="17" xfId="0" applyFon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38" fontId="22" fillId="0" borderId="17" xfId="0" applyFont="1" applyBorder="1" applyAlignment="1">
      <alignment horizontal="center"/>
    </xf>
    <xf numFmtId="38" fontId="22" fillId="0" borderId="19" xfId="0" applyFont="1" applyBorder="1" applyAlignment="1">
      <alignment horizontal="center"/>
    </xf>
    <xf numFmtId="169" fontId="22" fillId="0" borderId="20" xfId="0" applyNumberFormat="1" applyFont="1" applyBorder="1" applyAlignment="1">
      <alignment horizontal="center"/>
    </xf>
    <xf numFmtId="5" fontId="29" fillId="0" borderId="21" xfId="0" applyNumberFormat="1" applyFont="1" applyBorder="1" applyAlignment="1">
      <alignment/>
    </xf>
    <xf numFmtId="169" fontId="22" fillId="0" borderId="20" xfId="0" applyNumberFormat="1" applyFont="1" applyFill="1" applyBorder="1" applyAlignment="1">
      <alignment horizontal="center"/>
    </xf>
    <xf numFmtId="38" fontId="22" fillId="0" borderId="22" xfId="0" applyFont="1" applyBorder="1" applyAlignment="1">
      <alignment horizontal="left"/>
    </xf>
    <xf numFmtId="165" fontId="29" fillId="0" borderId="23" xfId="0" applyNumberFormat="1" applyFont="1" applyBorder="1" applyAlignment="1" applyProtection="1">
      <alignment/>
      <protection locked="0"/>
    </xf>
    <xf numFmtId="38" fontId="30" fillId="0" borderId="23" xfId="0" applyFont="1" applyBorder="1" applyAlignment="1">
      <alignment/>
    </xf>
    <xf numFmtId="37" fontId="30" fillId="0" borderId="23" xfId="0" applyNumberFormat="1" applyFont="1" applyFill="1" applyBorder="1" applyAlignment="1">
      <alignment/>
    </xf>
    <xf numFmtId="5" fontId="29" fillId="0" borderId="23" xfId="0" applyNumberFormat="1" applyFont="1" applyBorder="1" applyAlignment="1">
      <alignment/>
    </xf>
    <xf numFmtId="38" fontId="22" fillId="0" borderId="22" xfId="0" applyFont="1" applyBorder="1" applyAlignment="1">
      <alignment horizontal="center"/>
    </xf>
    <xf numFmtId="38" fontId="30" fillId="0" borderId="23" xfId="0" applyFont="1" applyFill="1" applyBorder="1" applyAlignment="1" applyProtection="1">
      <alignment/>
      <protection locked="0"/>
    </xf>
    <xf numFmtId="38" fontId="22" fillId="0" borderId="24" xfId="0" applyFont="1" applyBorder="1" applyAlignment="1">
      <alignment horizontal="left"/>
    </xf>
    <xf numFmtId="38" fontId="22" fillId="0" borderId="0" xfId="0" applyFont="1" applyFill="1" applyBorder="1" applyAlignment="1">
      <alignment/>
    </xf>
    <xf numFmtId="5" fontId="29" fillId="0" borderId="25" xfId="0" applyNumberFormat="1" applyFont="1" applyBorder="1" applyAlignment="1">
      <alignment/>
    </xf>
    <xf numFmtId="169" fontId="22" fillId="0" borderId="22" xfId="0" applyNumberFormat="1" applyFont="1" applyBorder="1" applyAlignment="1">
      <alignment horizontal="left"/>
    </xf>
    <xf numFmtId="38" fontId="18" fillId="0" borderId="0" xfId="0" applyFont="1" applyBorder="1" applyAlignment="1">
      <alignment horizontal="left"/>
    </xf>
    <xf numFmtId="38" fontId="22" fillId="0" borderId="26" xfId="0" applyFont="1" applyBorder="1" applyAlignment="1">
      <alignment horizontal="left"/>
    </xf>
    <xf numFmtId="38" fontId="22" fillId="0" borderId="27" xfId="0" applyFont="1" applyFill="1" applyBorder="1" applyAlignment="1">
      <alignment horizontal="left"/>
    </xf>
    <xf numFmtId="38" fontId="23" fillId="0" borderId="23" xfId="0" applyFont="1" applyFill="1" applyBorder="1" applyAlignment="1" applyProtection="1">
      <alignment/>
      <protection locked="0"/>
    </xf>
    <xf numFmtId="168" fontId="29" fillId="0" borderId="11" xfId="0" applyNumberFormat="1" applyFont="1" applyFill="1" applyBorder="1" applyAlignment="1">
      <alignment/>
    </xf>
    <xf numFmtId="38" fontId="31" fillId="0" borderId="11" xfId="0" applyFont="1" applyBorder="1" applyAlignment="1">
      <alignment/>
    </xf>
    <xf numFmtId="37" fontId="31" fillId="0" borderId="11" xfId="0" applyNumberFormat="1" applyFont="1" applyFill="1" applyBorder="1" applyAlignment="1">
      <alignment/>
    </xf>
    <xf numFmtId="37" fontId="31" fillId="0" borderId="11" xfId="0" applyNumberFormat="1" applyFont="1" applyFill="1" applyBorder="1" applyAlignment="1" applyProtection="1">
      <alignment/>
      <protection locked="0"/>
    </xf>
    <xf numFmtId="38" fontId="31" fillId="0" borderId="11" xfId="0" applyFont="1" applyFill="1" applyBorder="1" applyAlignment="1" applyProtection="1">
      <alignment/>
      <protection locked="0"/>
    </xf>
    <xf numFmtId="38" fontId="22" fillId="0" borderId="18" xfId="0" applyFont="1" applyBorder="1" applyAlignment="1">
      <alignment horizontal="center"/>
    </xf>
    <xf numFmtId="38" fontId="0" fillId="0" borderId="0" xfId="0" applyFill="1" applyAlignment="1">
      <alignment horizontal="center"/>
    </xf>
    <xf numFmtId="172" fontId="29" fillId="0" borderId="21" xfId="0" applyNumberFormat="1" applyFont="1" applyBorder="1" applyAlignment="1">
      <alignment/>
    </xf>
    <xf numFmtId="5" fontId="22" fillId="0" borderId="11" xfId="0" applyNumberFormat="1" applyFont="1" applyBorder="1" applyAlignment="1">
      <alignment/>
    </xf>
    <xf numFmtId="5" fontId="22" fillId="0" borderId="11" xfId="0" applyNumberFormat="1" applyFont="1" applyFill="1" applyBorder="1" applyAlignment="1" applyProtection="1">
      <alignment/>
      <protection locked="0"/>
    </xf>
    <xf numFmtId="38" fontId="22" fillId="0" borderId="15" xfId="0" applyFont="1" applyFill="1" applyBorder="1" applyAlignment="1">
      <alignment/>
    </xf>
    <xf numFmtId="165" fontId="29" fillId="0" borderId="15" xfId="0" applyNumberFormat="1" applyFont="1" applyBorder="1" applyAlignment="1">
      <alignment/>
    </xf>
    <xf numFmtId="5" fontId="29" fillId="0" borderId="15" xfId="0" applyNumberFormat="1" applyFont="1" applyBorder="1" applyAlignment="1">
      <alignment/>
    </xf>
    <xf numFmtId="5" fontId="29" fillId="0" borderId="28" xfId="0" applyNumberFormat="1" applyFont="1" applyBorder="1" applyAlignment="1">
      <alignment/>
    </xf>
    <xf numFmtId="38" fontId="22" fillId="0" borderId="29" xfId="0" applyFont="1" applyBorder="1" applyAlignment="1">
      <alignment horizontal="left"/>
    </xf>
    <xf numFmtId="38" fontId="22" fillId="0" borderId="30" xfId="0" applyFont="1" applyFill="1" applyBorder="1" applyAlignment="1">
      <alignment/>
    </xf>
    <xf numFmtId="165" fontId="29" fillId="0" borderId="15" xfId="0" applyNumberFormat="1" applyFont="1" applyFill="1" applyBorder="1" applyAlignment="1">
      <alignment/>
    </xf>
    <xf numFmtId="5" fontId="22" fillId="0" borderId="21" xfId="0" applyNumberFormat="1" applyFont="1" applyBorder="1" applyAlignment="1">
      <alignment/>
    </xf>
    <xf numFmtId="169" fontId="22" fillId="0" borderId="19" xfId="0" applyNumberFormat="1" applyFont="1" applyBorder="1" applyAlignment="1">
      <alignment horizontal="center"/>
    </xf>
    <xf numFmtId="165" fontId="29" fillId="0" borderId="15" xfId="0" applyNumberFormat="1" applyFont="1" applyBorder="1" applyAlignment="1" applyProtection="1">
      <alignment/>
      <protection locked="0"/>
    </xf>
    <xf numFmtId="169" fontId="22" fillId="0" borderId="22" xfId="0" applyNumberFormat="1" applyFont="1" applyFill="1" applyBorder="1" applyAlignment="1">
      <alignment horizontal="left"/>
    </xf>
    <xf numFmtId="38" fontId="22" fillId="0" borderId="22" xfId="0" applyFont="1" applyFill="1" applyBorder="1" applyAlignment="1">
      <alignment horizontal="left"/>
    </xf>
    <xf numFmtId="38" fontId="31" fillId="0" borderId="11" xfId="0" applyFont="1" applyFill="1" applyBorder="1" applyAlignment="1">
      <alignment/>
    </xf>
    <xf numFmtId="164" fontId="22" fillId="0" borderId="11" xfId="0" applyNumberFormat="1" applyFont="1" applyFill="1" applyBorder="1" applyAlignment="1" applyProtection="1">
      <alignment/>
      <protection locked="0"/>
    </xf>
    <xf numFmtId="5" fontId="22" fillId="0" borderId="11" xfId="44" applyNumberFormat="1" applyFont="1" applyFill="1" applyBorder="1" applyAlignment="1" applyProtection="1">
      <alignment/>
      <protection/>
    </xf>
    <xf numFmtId="166" fontId="22" fillId="0" borderId="11" xfId="44" applyNumberFormat="1" applyFont="1" applyFill="1" applyBorder="1" applyAlignment="1" applyProtection="1">
      <alignment/>
      <protection/>
    </xf>
    <xf numFmtId="37" fontId="26" fillId="0" borderId="0" xfId="0" applyNumberFormat="1" applyFont="1" applyFill="1" applyBorder="1" applyAlignment="1" applyProtection="1">
      <alignment/>
      <protection locked="0"/>
    </xf>
    <xf numFmtId="38" fontId="26" fillId="0" borderId="0" xfId="0" applyFont="1" applyFill="1" applyBorder="1" applyAlignment="1" applyProtection="1">
      <alignment/>
      <protection locked="0"/>
    </xf>
    <xf numFmtId="37" fontId="26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37" fontId="30" fillId="0" borderId="11" xfId="0" applyNumberFormat="1" applyFont="1" applyFill="1" applyBorder="1" applyAlignment="1" applyProtection="1">
      <alignment/>
      <protection locked="0"/>
    </xf>
    <xf numFmtId="38" fontId="30" fillId="0" borderId="11" xfId="0" applyFont="1" applyFill="1" applyBorder="1" applyAlignment="1">
      <alignment/>
    </xf>
    <xf numFmtId="37" fontId="30" fillId="0" borderId="15" xfId="0" applyNumberFormat="1" applyFont="1" applyFill="1" applyBorder="1" applyAlignment="1" applyProtection="1">
      <alignment/>
      <protection locked="0"/>
    </xf>
    <xf numFmtId="38" fontId="30" fillId="0" borderId="15" xfId="0" applyFont="1" applyBorder="1" applyAlignment="1">
      <alignment/>
    </xf>
    <xf numFmtId="5" fontId="30" fillId="0" borderId="11" xfId="0" applyNumberFormat="1" applyFont="1" applyBorder="1" applyAlignment="1">
      <alignment/>
    </xf>
    <xf numFmtId="38" fontId="30" fillId="0" borderId="11" xfId="42" applyNumberFormat="1" applyFont="1" applyFill="1" applyBorder="1" applyAlignment="1">
      <alignment horizontal="right"/>
    </xf>
    <xf numFmtId="1" fontId="22" fillId="0" borderId="14" xfId="0" applyNumberFormat="1" applyFont="1" applyBorder="1" applyAlignment="1" quotePrefix="1">
      <alignment horizontal="center"/>
    </xf>
    <xf numFmtId="38" fontId="18" fillId="0" borderId="10" xfId="0" applyFont="1" applyBorder="1" applyAlignment="1">
      <alignment/>
    </xf>
    <xf numFmtId="167" fontId="22" fillId="0" borderId="14" xfId="0" applyNumberFormat="1" applyFont="1" applyBorder="1" applyAlignment="1">
      <alignment horizontal="center"/>
    </xf>
    <xf numFmtId="167" fontId="22" fillId="0" borderId="14" xfId="0" applyNumberFormat="1" applyFont="1" applyBorder="1" applyAlignment="1" quotePrefix="1">
      <alignment horizontal="center"/>
    </xf>
    <xf numFmtId="38" fontId="22" fillId="18" borderId="14" xfId="0" applyFont="1" applyFill="1" applyBorder="1" applyAlignment="1">
      <alignment/>
    </xf>
    <xf numFmtId="38" fontId="22" fillId="0" borderId="14" xfId="0" applyFont="1" applyFill="1" applyBorder="1" applyAlignment="1" quotePrefix="1">
      <alignment horizontal="center"/>
    </xf>
    <xf numFmtId="38" fontId="22" fillId="0" borderId="14" xfId="0" applyFont="1" applyBorder="1" applyAlignment="1" quotePrefix="1">
      <alignment horizontal="center"/>
    </xf>
    <xf numFmtId="38" fontId="22" fillId="0" borderId="14" xfId="0" applyFont="1" applyBorder="1" applyAlignment="1">
      <alignment/>
    </xf>
    <xf numFmtId="38" fontId="22" fillId="0" borderId="18" xfId="0" applyFont="1" applyBorder="1" applyAlignment="1">
      <alignment/>
    </xf>
    <xf numFmtId="38" fontId="22" fillId="0" borderId="16" xfId="0" applyFont="1" applyFill="1" applyBorder="1" applyAlignment="1">
      <alignment horizontal="center"/>
    </xf>
    <xf numFmtId="38" fontId="0" fillId="0" borderId="31" xfId="0" applyFill="1" applyBorder="1" applyAlignment="1">
      <alignment horizontal="center"/>
    </xf>
    <xf numFmtId="38" fontId="0" fillId="0" borderId="16" xfId="0" applyFill="1" applyBorder="1" applyAlignment="1">
      <alignment/>
    </xf>
    <xf numFmtId="38" fontId="22" fillId="0" borderId="32" xfId="0" applyFont="1" applyFill="1" applyBorder="1" applyAlignment="1">
      <alignment/>
    </xf>
    <xf numFmtId="169" fontId="22" fillId="0" borderId="29" xfId="0" applyNumberFormat="1" applyFont="1" applyBorder="1" applyAlignment="1">
      <alignment horizontal="left"/>
    </xf>
    <xf numFmtId="37" fontId="30" fillId="0" borderId="15" xfId="0" applyNumberFormat="1" applyFont="1" applyFill="1" applyBorder="1" applyAlignment="1">
      <alignment/>
    </xf>
    <xf numFmtId="164" fontId="22" fillId="0" borderId="11" xfId="0" applyNumberFormat="1" applyFont="1" applyFill="1" applyBorder="1" applyAlignment="1">
      <alignment/>
    </xf>
    <xf numFmtId="165" fontId="29" fillId="0" borderId="33" xfId="0" applyNumberFormat="1" applyFont="1" applyFill="1" applyBorder="1" applyAlignment="1">
      <alignment/>
    </xf>
    <xf numFmtId="38" fontId="22" fillId="0" borderId="34" xfId="0" applyFont="1" applyFill="1" applyBorder="1" applyAlignment="1">
      <alignment horizontal="center"/>
    </xf>
    <xf numFmtId="1" fontId="22" fillId="18" borderId="35" xfId="0" applyNumberFormat="1" applyFont="1" applyFill="1" applyBorder="1" applyAlignment="1">
      <alignment horizontal="center"/>
    </xf>
    <xf numFmtId="7" fontId="29" fillId="0" borderId="11" xfId="0" applyNumberFormat="1" applyFont="1" applyFill="1" applyBorder="1" applyAlignment="1" applyProtection="1">
      <alignment/>
      <protection locked="0"/>
    </xf>
    <xf numFmtId="38" fontId="22" fillId="0" borderId="24" xfId="0" applyFont="1" applyBorder="1" applyAlignment="1">
      <alignment horizontal="center"/>
    </xf>
    <xf numFmtId="38" fontId="22" fillId="0" borderId="0" xfId="0" applyFont="1" applyBorder="1" applyAlignment="1">
      <alignment/>
    </xf>
    <xf numFmtId="165" fontId="21" fillId="0" borderId="11" xfId="0" applyNumberFormat="1" applyFont="1" applyBorder="1" applyAlignment="1">
      <alignment horizontal="right"/>
    </xf>
    <xf numFmtId="165" fontId="29" fillId="0" borderId="11" xfId="0" applyNumberFormat="1" applyFont="1" applyFill="1" applyBorder="1" applyAlignment="1">
      <alignment horizontal="right"/>
    </xf>
    <xf numFmtId="38" fontId="0" fillId="0" borderId="17" xfId="0" applyFill="1" applyBorder="1" applyAlignment="1">
      <alignment horizontal="center"/>
    </xf>
    <xf numFmtId="38" fontId="0" fillId="0" borderId="10" xfId="0" applyFill="1" applyBorder="1" applyAlignment="1">
      <alignment/>
    </xf>
    <xf numFmtId="38" fontId="22" fillId="0" borderId="14" xfId="0" applyFont="1" applyFill="1" applyBorder="1" applyAlignment="1">
      <alignment horizontal="center"/>
    </xf>
    <xf numFmtId="38" fontId="22" fillId="0" borderId="18" xfId="0" applyFont="1" applyFill="1" applyBorder="1" applyAlignment="1" quotePrefix="1">
      <alignment horizontal="center"/>
    </xf>
    <xf numFmtId="38" fontId="22" fillId="0" borderId="22" xfId="0" applyFont="1" applyFill="1" applyBorder="1" applyAlignment="1">
      <alignment horizontal="center"/>
    </xf>
    <xf numFmtId="38" fontId="22" fillId="0" borderId="36" xfId="0" applyFont="1" applyBorder="1" applyAlignment="1">
      <alignment horizontal="center"/>
    </xf>
    <xf numFmtId="38" fontId="22" fillId="0" borderId="37" xfId="0" applyFont="1" applyFill="1" applyBorder="1" applyAlignment="1">
      <alignment/>
    </xf>
    <xf numFmtId="165" fontId="29" fillId="0" borderId="38" xfId="0" applyNumberFormat="1" applyFont="1" applyBorder="1" applyAlignment="1">
      <alignment/>
    </xf>
    <xf numFmtId="165" fontId="29" fillId="0" borderId="38" xfId="0" applyNumberFormat="1" applyFont="1" applyFill="1" applyBorder="1" applyAlignment="1">
      <alignment/>
    </xf>
    <xf numFmtId="1" fontId="22" fillId="18" borderId="16" xfId="0" applyNumberFormat="1" applyFont="1" applyFill="1" applyBorder="1" applyAlignment="1">
      <alignment horizontal="center"/>
    </xf>
    <xf numFmtId="38" fontId="31" fillId="0" borderId="38" xfId="0" applyFont="1" applyBorder="1" applyAlignment="1">
      <alignment/>
    </xf>
    <xf numFmtId="37" fontId="31" fillId="0" borderId="38" xfId="0" applyNumberFormat="1" applyFont="1" applyFill="1" applyBorder="1" applyAlignment="1" applyProtection="1">
      <alignment/>
      <protection locked="0"/>
    </xf>
    <xf numFmtId="5" fontId="29" fillId="0" borderId="38" xfId="0" applyNumberFormat="1" applyFont="1" applyBorder="1" applyAlignment="1">
      <alignment/>
    </xf>
    <xf numFmtId="5" fontId="29" fillId="0" borderId="39" xfId="0" applyNumberFormat="1" applyFont="1" applyBorder="1" applyAlignment="1">
      <alignment/>
    </xf>
    <xf numFmtId="169" fontId="22" fillId="0" borderId="26" xfId="0" applyNumberFormat="1" applyFont="1" applyBorder="1" applyAlignment="1">
      <alignment horizontal="left"/>
    </xf>
    <xf numFmtId="38" fontId="22" fillId="0" borderId="27" xfId="0" applyFont="1" applyFill="1" applyBorder="1" applyAlignment="1">
      <alignment/>
    </xf>
    <xf numFmtId="165" fontId="29" fillId="0" borderId="23" xfId="0" applyNumberFormat="1" applyFont="1" applyBorder="1" applyAlignment="1">
      <alignment/>
    </xf>
    <xf numFmtId="165" fontId="29" fillId="0" borderId="23" xfId="0" applyNumberFormat="1" applyFont="1" applyFill="1" applyBorder="1" applyAlignment="1">
      <alignment/>
    </xf>
    <xf numFmtId="37" fontId="30" fillId="0" borderId="23" xfId="0" applyNumberFormat="1" applyFont="1" applyFill="1" applyBorder="1" applyAlignment="1" applyProtection="1">
      <alignment/>
      <protection locked="0"/>
    </xf>
    <xf numFmtId="38" fontId="24" fillId="0" borderId="40" xfId="0" applyFont="1" applyBorder="1" applyAlignment="1">
      <alignment horizontal="fill"/>
    </xf>
    <xf numFmtId="38" fontId="24" fillId="0" borderId="41" xfId="0" applyFont="1" applyBorder="1" applyAlignment="1">
      <alignment horizontal="fill"/>
    </xf>
    <xf numFmtId="38" fontId="24" fillId="0" borderId="23" xfId="0" applyFont="1" applyBorder="1" applyAlignment="1">
      <alignment horizontal="fill"/>
    </xf>
    <xf numFmtId="38" fontId="24" fillId="0" borderId="25" xfId="0" applyFont="1" applyBorder="1" applyAlignment="1">
      <alignment horizontal="fill"/>
    </xf>
    <xf numFmtId="38" fontId="22" fillId="0" borderId="42" xfId="0" applyFont="1" applyBorder="1" applyAlignment="1">
      <alignment horizontal="left"/>
    </xf>
    <xf numFmtId="38" fontId="22" fillId="0" borderId="43" xfId="0" applyFont="1" applyBorder="1" applyAlignment="1">
      <alignment/>
    </xf>
    <xf numFmtId="168" fontId="18" fillId="0" borderId="38" xfId="0" applyNumberFormat="1" applyFont="1" applyBorder="1" applyAlignment="1">
      <alignment/>
    </xf>
    <xf numFmtId="38" fontId="18" fillId="0" borderId="38" xfId="0" applyFont="1" applyBorder="1" applyAlignment="1">
      <alignment/>
    </xf>
    <xf numFmtId="168" fontId="18" fillId="0" borderId="38" xfId="0" applyNumberFormat="1" applyFont="1" applyFill="1" applyBorder="1" applyAlignment="1">
      <alignment/>
    </xf>
    <xf numFmtId="38" fontId="18" fillId="0" borderId="39" xfId="0" applyFont="1" applyBorder="1" applyAlignment="1">
      <alignment/>
    </xf>
    <xf numFmtId="168" fontId="29" fillId="0" borderId="23" xfId="0" applyNumberFormat="1" applyFont="1" applyBorder="1" applyAlignment="1">
      <alignment/>
    </xf>
    <xf numFmtId="168" fontId="29" fillId="0" borderId="23" xfId="0" applyNumberFormat="1" applyFont="1" applyFill="1" applyBorder="1" applyAlignment="1">
      <alignment/>
    </xf>
    <xf numFmtId="38" fontId="31" fillId="0" borderId="23" xfId="0" applyFont="1" applyFill="1" applyBorder="1" applyAlignment="1">
      <alignment/>
    </xf>
    <xf numFmtId="37" fontId="31" fillId="0" borderId="23" xfId="0" applyNumberFormat="1" applyFont="1" applyFill="1" applyBorder="1" applyAlignment="1" applyProtection="1">
      <alignment/>
      <protection locked="0"/>
    </xf>
    <xf numFmtId="38" fontId="22" fillId="0" borderId="36" xfId="0" applyFont="1" applyBorder="1" applyAlignment="1">
      <alignment horizontal="left"/>
    </xf>
    <xf numFmtId="168" fontId="29" fillId="0" borderId="38" xfId="0" applyNumberFormat="1" applyFont="1" applyBorder="1" applyAlignment="1">
      <alignment/>
    </xf>
    <xf numFmtId="168" fontId="29" fillId="0" borderId="38" xfId="0" applyNumberFormat="1" applyFont="1" applyFill="1" applyBorder="1" applyAlignment="1">
      <alignment/>
    </xf>
    <xf numFmtId="38" fontId="31" fillId="0" borderId="38" xfId="0" applyFont="1" applyFill="1" applyBorder="1" applyAlignment="1">
      <alignment/>
    </xf>
    <xf numFmtId="38" fontId="29" fillId="0" borderId="23" xfId="0" applyFont="1" applyBorder="1" applyAlignment="1">
      <alignment/>
    </xf>
    <xf numFmtId="38" fontId="29" fillId="0" borderId="23" xfId="0" applyFont="1" applyFill="1" applyBorder="1" applyAlignment="1">
      <alignment/>
    </xf>
    <xf numFmtId="38" fontId="31" fillId="0" borderId="23" xfId="0" applyFont="1" applyBorder="1" applyAlignment="1">
      <alignment/>
    </xf>
    <xf numFmtId="37" fontId="31" fillId="0" borderId="23" xfId="0" applyNumberFormat="1" applyFont="1" applyFill="1" applyBorder="1" applyAlignment="1">
      <alignment/>
    </xf>
    <xf numFmtId="38" fontId="30" fillId="0" borderId="38" xfId="0" applyFont="1" applyBorder="1" applyAlignment="1">
      <alignment/>
    </xf>
    <xf numFmtId="37" fontId="30" fillId="0" borderId="38" xfId="0" applyNumberFormat="1" applyFont="1" applyFill="1" applyBorder="1" applyAlignment="1" applyProtection="1">
      <alignment/>
      <protection locked="0"/>
    </xf>
    <xf numFmtId="37" fontId="30" fillId="0" borderId="38" xfId="0" applyNumberFormat="1" applyFont="1" applyFill="1" applyBorder="1" applyAlignment="1">
      <alignment/>
    </xf>
    <xf numFmtId="167" fontId="30" fillId="0" borderId="23" xfId="0" applyNumberFormat="1" applyFont="1" applyFill="1" applyBorder="1" applyAlignment="1" applyProtection="1">
      <alignment/>
      <protection locked="0"/>
    </xf>
    <xf numFmtId="38" fontId="30" fillId="0" borderId="38" xfId="0" applyFont="1" applyFill="1" applyBorder="1" applyAlignment="1" applyProtection="1">
      <alignment/>
      <protection locked="0"/>
    </xf>
    <xf numFmtId="38" fontId="29" fillId="0" borderId="38" xfId="0" applyFont="1" applyBorder="1" applyAlignment="1">
      <alignment/>
    </xf>
    <xf numFmtId="38" fontId="29" fillId="0" borderId="38" xfId="0" applyFont="1" applyFill="1" applyBorder="1" applyAlignment="1">
      <alignment/>
    </xf>
    <xf numFmtId="38" fontId="22" fillId="0" borderId="0" xfId="0" applyFont="1" applyAlignment="1">
      <alignment wrapText="1"/>
    </xf>
    <xf numFmtId="38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80C0"/>
      <rgbColor rgb="00E3E3E3"/>
      <rgbColor rgb="00000080"/>
      <rgbColor rgb="00FF00FF"/>
      <rgbColor rgb="00FFFF00"/>
      <rgbColor rgb="0000FFFF"/>
      <rgbColor rgb="00800080"/>
      <rgbColor rgb="00800000"/>
      <rgbColor rgb="00336666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33"/>
      <rgbColor rgb="00003300"/>
      <rgbColor rgb="00333300"/>
      <rgbColor rgb="00993300"/>
      <rgbColor rgb="009966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5"/>
  <sheetViews>
    <sheetView tabSelected="1" view="pageBreakPreview" zoomScale="60" zoomScaleNormal="70" zoomScalePageLayoutView="44" workbookViewId="0" topLeftCell="G413">
      <selection activeCell="S469" sqref="S469"/>
    </sheetView>
  </sheetViews>
  <sheetFormatPr defaultColWidth="7.7109375" defaultRowHeight="12"/>
  <cols>
    <col min="1" max="1" width="8.28125" style="73" customWidth="1"/>
    <col min="2" max="2" width="40.7109375" style="4" customWidth="1"/>
    <col min="3" max="3" width="11.57421875" style="2" customWidth="1"/>
    <col min="4" max="4" width="11.28125" style="2" customWidth="1"/>
    <col min="5" max="8" width="11.421875" style="2" customWidth="1"/>
    <col min="9" max="9" width="11.28125" style="2" customWidth="1"/>
    <col min="10" max="10" width="0.71875" style="2" customWidth="1"/>
    <col min="11" max="11" width="11.57421875" style="2" customWidth="1"/>
    <col min="12" max="13" width="11.28125" style="2" customWidth="1"/>
    <col min="14" max="16" width="11.7109375" style="2" customWidth="1"/>
    <col min="17" max="17" width="12.140625" style="2" customWidth="1"/>
    <col min="18" max="18" width="0.85546875" style="2" customWidth="1"/>
    <col min="19" max="22" width="15.421875" style="4" customWidth="1"/>
    <col min="23" max="23" width="15.7109375" style="4" customWidth="1"/>
    <col min="24" max="24" width="15.421875" style="4" customWidth="1"/>
    <col min="25" max="25" width="15.7109375" style="4" customWidth="1"/>
    <col min="26" max="26" width="11.421875" style="4" customWidth="1"/>
    <col min="27" max="27" width="10.421875" style="4" customWidth="1"/>
    <col min="28" max="28" width="10.7109375" style="4" customWidth="1"/>
    <col min="29" max="29" width="10.8515625" style="4" customWidth="1"/>
    <col min="30" max="30" width="11.57421875" style="4" customWidth="1"/>
    <col min="31" max="31" width="10.421875" style="4" customWidth="1"/>
    <col min="32" max="16384" width="7.7109375" style="4" customWidth="1"/>
  </cols>
  <sheetData>
    <row r="1" spans="1:25" ht="12">
      <c r="A1" s="113"/>
      <c r="B1" s="114"/>
      <c r="C1" s="112" t="s">
        <v>227</v>
      </c>
      <c r="D1" s="112" t="s">
        <v>228</v>
      </c>
      <c r="E1" s="112" t="s">
        <v>229</v>
      </c>
      <c r="F1" s="112" t="s">
        <v>230</v>
      </c>
      <c r="G1" s="112" t="s">
        <v>231</v>
      </c>
      <c r="H1" s="112" t="s">
        <v>232</v>
      </c>
      <c r="I1" s="112" t="s">
        <v>233</v>
      </c>
      <c r="J1" s="44"/>
      <c r="K1" s="112" t="s">
        <v>234</v>
      </c>
      <c r="L1" s="112" t="s">
        <v>235</v>
      </c>
      <c r="M1" s="112" t="s">
        <v>236</v>
      </c>
      <c r="N1" s="112" t="s">
        <v>237</v>
      </c>
      <c r="O1" s="112" t="s">
        <v>238</v>
      </c>
      <c r="P1" s="112" t="s">
        <v>239</v>
      </c>
      <c r="Q1" s="112" t="s">
        <v>240</v>
      </c>
      <c r="R1" s="44"/>
      <c r="S1" s="112" t="s">
        <v>241</v>
      </c>
      <c r="T1" s="112" t="s">
        <v>242</v>
      </c>
      <c r="U1" s="112" t="s">
        <v>243</v>
      </c>
      <c r="V1" s="112" t="s">
        <v>244</v>
      </c>
      <c r="W1" s="112" t="s">
        <v>245</v>
      </c>
      <c r="X1" s="112" t="s">
        <v>246</v>
      </c>
      <c r="Y1" s="120" t="s">
        <v>247</v>
      </c>
    </row>
    <row r="2" spans="1:25" ht="12">
      <c r="A2" s="127"/>
      <c r="B2" s="128"/>
      <c r="C2" s="129"/>
      <c r="D2" s="129"/>
      <c r="E2" s="129"/>
      <c r="F2" s="129"/>
      <c r="G2" s="129"/>
      <c r="H2" s="129"/>
      <c r="I2" s="129"/>
      <c r="J2" s="107"/>
      <c r="K2" s="129"/>
      <c r="L2" s="129"/>
      <c r="M2" s="108" t="s">
        <v>254</v>
      </c>
      <c r="N2" s="129"/>
      <c r="O2" s="129"/>
      <c r="P2" s="129"/>
      <c r="Q2" s="129"/>
      <c r="R2" s="107"/>
      <c r="S2" s="108" t="s">
        <v>255</v>
      </c>
      <c r="T2" s="108" t="s">
        <v>257</v>
      </c>
      <c r="U2" s="108" t="s">
        <v>256</v>
      </c>
      <c r="V2" s="108" t="s">
        <v>259</v>
      </c>
      <c r="W2" s="108" t="s">
        <v>260</v>
      </c>
      <c r="X2" s="108" t="s">
        <v>261</v>
      </c>
      <c r="Y2" s="130" t="s">
        <v>258</v>
      </c>
    </row>
    <row r="3" spans="1:25" ht="12.75" customHeight="1">
      <c r="A3" s="45"/>
      <c r="B3" s="104"/>
      <c r="C3" s="105"/>
      <c r="D3" s="103" t="s">
        <v>196</v>
      </c>
      <c r="E3" s="103" t="s">
        <v>206</v>
      </c>
      <c r="F3" s="105"/>
      <c r="G3" s="106"/>
      <c r="H3" s="106"/>
      <c r="I3" s="105"/>
      <c r="J3" s="107"/>
      <c r="K3" s="108" t="s">
        <v>196</v>
      </c>
      <c r="L3" s="109" t="s">
        <v>206</v>
      </c>
      <c r="M3" s="110"/>
      <c r="N3" s="108"/>
      <c r="O3" s="109"/>
      <c r="P3" s="110"/>
      <c r="Q3" s="110"/>
      <c r="R3" s="107"/>
      <c r="S3" s="108" t="s">
        <v>196</v>
      </c>
      <c r="T3" s="109" t="s">
        <v>206</v>
      </c>
      <c r="U3" s="110"/>
      <c r="V3" s="108"/>
      <c r="W3" s="109"/>
      <c r="X3" s="110"/>
      <c r="Y3" s="111"/>
    </row>
    <row r="4" spans="1:25" ht="12.75" customHeight="1">
      <c r="A4" s="45"/>
      <c r="B4" s="12"/>
      <c r="C4" s="37"/>
      <c r="D4" s="103" t="s">
        <v>205</v>
      </c>
      <c r="E4" s="103" t="s">
        <v>197</v>
      </c>
      <c r="F4" s="37"/>
      <c r="G4" s="37"/>
      <c r="H4" s="37"/>
      <c r="I4" s="37"/>
      <c r="J4" s="38"/>
      <c r="K4" s="39" t="s">
        <v>205</v>
      </c>
      <c r="L4" s="39" t="s">
        <v>197</v>
      </c>
      <c r="M4" s="37" t="s">
        <v>193</v>
      </c>
      <c r="N4" s="39" t="s">
        <v>193</v>
      </c>
      <c r="O4" s="39" t="s">
        <v>193</v>
      </c>
      <c r="P4" s="37" t="s">
        <v>193</v>
      </c>
      <c r="Q4" s="37" t="s">
        <v>193</v>
      </c>
      <c r="R4" s="38"/>
      <c r="S4" s="39" t="s">
        <v>205</v>
      </c>
      <c r="T4" s="39" t="s">
        <v>197</v>
      </c>
      <c r="U4" s="37" t="s">
        <v>193</v>
      </c>
      <c r="V4" s="39" t="s">
        <v>193</v>
      </c>
      <c r="W4" s="39" t="s">
        <v>193</v>
      </c>
      <c r="X4" s="37" t="s">
        <v>193</v>
      </c>
      <c r="Y4" s="46" t="s">
        <v>193</v>
      </c>
    </row>
    <row r="5" spans="1:25" ht="12.75" customHeight="1">
      <c r="A5" s="47" t="s">
        <v>12</v>
      </c>
      <c r="B5" s="30"/>
      <c r="C5" s="37" t="s">
        <v>198</v>
      </c>
      <c r="D5" s="37" t="s">
        <v>199</v>
      </c>
      <c r="E5" s="37" t="s">
        <v>199</v>
      </c>
      <c r="F5" s="40" t="s">
        <v>201</v>
      </c>
      <c r="G5" s="40" t="s">
        <v>200</v>
      </c>
      <c r="H5" s="37" t="s">
        <v>202</v>
      </c>
      <c r="I5" s="37" t="s">
        <v>203</v>
      </c>
      <c r="J5" s="38"/>
      <c r="K5" s="37" t="s">
        <v>199</v>
      </c>
      <c r="L5" s="37" t="s">
        <v>199</v>
      </c>
      <c r="M5" s="37" t="s">
        <v>199</v>
      </c>
      <c r="N5" s="40" t="s">
        <v>201</v>
      </c>
      <c r="O5" s="37" t="s">
        <v>200</v>
      </c>
      <c r="P5" s="40" t="s">
        <v>202</v>
      </c>
      <c r="Q5" s="37" t="s">
        <v>203</v>
      </c>
      <c r="R5" s="41"/>
      <c r="S5" s="37" t="s">
        <v>199</v>
      </c>
      <c r="T5" s="37" t="s">
        <v>199</v>
      </c>
      <c r="U5" s="37" t="s">
        <v>199</v>
      </c>
      <c r="V5" s="40" t="s">
        <v>201</v>
      </c>
      <c r="W5" s="37" t="s">
        <v>200</v>
      </c>
      <c r="X5" s="40" t="s">
        <v>202</v>
      </c>
      <c r="Y5" s="46" t="s">
        <v>203</v>
      </c>
    </row>
    <row r="6" spans="1:25" ht="12.75" customHeight="1">
      <c r="A6" s="48" t="s">
        <v>14</v>
      </c>
      <c r="B6" s="31" t="s">
        <v>15</v>
      </c>
      <c r="C6" s="42" t="s">
        <v>16</v>
      </c>
      <c r="D6" s="42" t="s">
        <v>16</v>
      </c>
      <c r="E6" s="42" t="s">
        <v>16</v>
      </c>
      <c r="F6" s="42" t="s">
        <v>16</v>
      </c>
      <c r="G6" s="42" t="s">
        <v>16</v>
      </c>
      <c r="H6" s="42" t="s">
        <v>16</v>
      </c>
      <c r="I6" s="42" t="s">
        <v>16</v>
      </c>
      <c r="J6" s="38"/>
      <c r="K6" s="43" t="s">
        <v>13</v>
      </c>
      <c r="L6" s="43" t="s">
        <v>13</v>
      </c>
      <c r="M6" s="43" t="s">
        <v>13</v>
      </c>
      <c r="N6" s="43" t="s">
        <v>13</v>
      </c>
      <c r="O6" s="43" t="s">
        <v>13</v>
      </c>
      <c r="P6" s="43" t="s">
        <v>13</v>
      </c>
      <c r="Q6" s="43" t="s">
        <v>13</v>
      </c>
      <c r="R6" s="38"/>
      <c r="S6" s="42" t="s">
        <v>194</v>
      </c>
      <c r="T6" s="42" t="s">
        <v>194</v>
      </c>
      <c r="U6" s="42" t="s">
        <v>194</v>
      </c>
      <c r="V6" s="42" t="s">
        <v>194</v>
      </c>
      <c r="W6" s="42" t="s">
        <v>194</v>
      </c>
      <c r="X6" s="42" t="s">
        <v>194</v>
      </c>
      <c r="Y6" s="72" t="s">
        <v>194</v>
      </c>
    </row>
    <row r="7" spans="1:25" ht="3" customHeight="1" thickBot="1">
      <c r="A7" s="146" t="s">
        <v>17</v>
      </c>
      <c r="B7" s="147" t="s">
        <v>17</v>
      </c>
      <c r="C7" s="148" t="s">
        <v>17</v>
      </c>
      <c r="D7" s="148" t="s">
        <v>17</v>
      </c>
      <c r="E7" s="148" t="s">
        <v>17</v>
      </c>
      <c r="F7" s="148"/>
      <c r="G7" s="148" t="s">
        <v>17</v>
      </c>
      <c r="H7" s="148"/>
      <c r="I7" s="148" t="s">
        <v>17</v>
      </c>
      <c r="J7" s="121"/>
      <c r="K7" s="148" t="s">
        <v>17</v>
      </c>
      <c r="L7" s="148"/>
      <c r="M7" s="148" t="s">
        <v>17</v>
      </c>
      <c r="N7" s="148" t="s">
        <v>17</v>
      </c>
      <c r="O7" s="148" t="s">
        <v>17</v>
      </c>
      <c r="P7" s="148" t="s">
        <v>17</v>
      </c>
      <c r="Q7" s="148" t="s">
        <v>17</v>
      </c>
      <c r="R7" s="121"/>
      <c r="S7" s="148" t="s">
        <v>17</v>
      </c>
      <c r="T7" s="148" t="s">
        <v>17</v>
      </c>
      <c r="U7" s="148" t="s">
        <v>17</v>
      </c>
      <c r="V7" s="148" t="s">
        <v>17</v>
      </c>
      <c r="W7" s="148" t="s">
        <v>17</v>
      </c>
      <c r="X7" s="148" t="s">
        <v>17</v>
      </c>
      <c r="Y7" s="149" t="s">
        <v>17</v>
      </c>
    </row>
    <row r="8" spans="1:25" ht="12" customHeight="1">
      <c r="A8" s="150" t="s">
        <v>18</v>
      </c>
      <c r="B8" s="151"/>
      <c r="C8" s="152"/>
      <c r="D8" s="152"/>
      <c r="E8" s="152"/>
      <c r="F8" s="152"/>
      <c r="G8" s="152"/>
      <c r="H8" s="152"/>
      <c r="I8" s="152"/>
      <c r="J8" s="136"/>
      <c r="K8" s="153"/>
      <c r="L8" s="153"/>
      <c r="M8" s="153"/>
      <c r="N8" s="154"/>
      <c r="O8" s="154"/>
      <c r="P8" s="153"/>
      <c r="Q8" s="153"/>
      <c r="R8" s="136"/>
      <c r="S8" s="153"/>
      <c r="T8" s="153"/>
      <c r="U8" s="153"/>
      <c r="V8" s="153"/>
      <c r="W8" s="153"/>
      <c r="X8" s="153"/>
      <c r="Y8" s="155"/>
    </row>
    <row r="9" spans="1:25" ht="12" customHeight="1">
      <c r="A9" s="49">
        <v>1011</v>
      </c>
      <c r="B9" s="24" t="s">
        <v>19</v>
      </c>
      <c r="C9" s="13">
        <v>380</v>
      </c>
      <c r="D9" s="13">
        <v>380</v>
      </c>
      <c r="E9" s="13">
        <v>380</v>
      </c>
      <c r="F9" s="13">
        <v>380</v>
      </c>
      <c r="G9" s="13">
        <v>380</v>
      </c>
      <c r="H9" s="13">
        <v>380</v>
      </c>
      <c r="I9" s="13">
        <v>380</v>
      </c>
      <c r="J9" s="38"/>
      <c r="K9" s="15">
        <v>141</v>
      </c>
      <c r="L9" s="15">
        <v>96041</v>
      </c>
      <c r="M9" s="15">
        <f>K9+L9</f>
        <v>96182</v>
      </c>
      <c r="N9" s="97">
        <v>240198</v>
      </c>
      <c r="O9" s="97">
        <v>257332</v>
      </c>
      <c r="P9" s="97">
        <v>267713</v>
      </c>
      <c r="Q9" s="97">
        <v>281138</v>
      </c>
      <c r="R9" s="38"/>
      <c r="S9" s="17">
        <f>K9*D9</f>
        <v>53580</v>
      </c>
      <c r="T9" s="17">
        <f>L9*E9</f>
        <v>36495580</v>
      </c>
      <c r="U9" s="17">
        <f>T9+S9</f>
        <v>36549160</v>
      </c>
      <c r="V9" s="17">
        <f>N9*F9</f>
        <v>91275240</v>
      </c>
      <c r="W9" s="17">
        <f>O9*G9</f>
        <v>97786160</v>
      </c>
      <c r="X9" s="17">
        <f>P9*H9</f>
        <v>101730940</v>
      </c>
      <c r="Y9" s="50">
        <f>Q9*I9</f>
        <v>106832440</v>
      </c>
    </row>
    <row r="10" spans="1:25" ht="12" customHeight="1">
      <c r="A10" s="49">
        <v>1111</v>
      </c>
      <c r="B10" s="24" t="s">
        <v>20</v>
      </c>
      <c r="C10" s="13">
        <v>620</v>
      </c>
      <c r="D10" s="13">
        <v>620</v>
      </c>
      <c r="E10" s="13">
        <v>620</v>
      </c>
      <c r="F10" s="13">
        <v>620</v>
      </c>
      <c r="G10" s="13">
        <v>620</v>
      </c>
      <c r="H10" s="13">
        <v>620</v>
      </c>
      <c r="I10" s="13">
        <v>620</v>
      </c>
      <c r="J10" s="38"/>
      <c r="K10" s="15">
        <v>132551</v>
      </c>
      <c r="L10" s="15">
        <v>95236</v>
      </c>
      <c r="M10" s="15">
        <f>K10+L10</f>
        <v>227787</v>
      </c>
      <c r="N10" s="97">
        <v>238524</v>
      </c>
      <c r="O10" s="97">
        <v>255539</v>
      </c>
      <c r="P10" s="97">
        <v>265848</v>
      </c>
      <c r="Q10" s="97">
        <v>279179</v>
      </c>
      <c r="R10" s="38"/>
      <c r="S10" s="17">
        <f aca="true" t="shared" si="0" ref="S10:S64">K10*D10</f>
        <v>82181620</v>
      </c>
      <c r="T10" s="17">
        <f aca="true" t="shared" si="1" ref="T10:T64">L10*E10</f>
        <v>59046320</v>
      </c>
      <c r="U10" s="17">
        <f aca="true" t="shared" si="2" ref="U10:U64">T10+S10</f>
        <v>141227940</v>
      </c>
      <c r="V10" s="17">
        <f aca="true" t="shared" si="3" ref="V10:V64">N10*F10</f>
        <v>147884880</v>
      </c>
      <c r="W10" s="17">
        <f aca="true" t="shared" si="4" ref="W10:W64">O10*G10</f>
        <v>158434180</v>
      </c>
      <c r="X10" s="17">
        <f aca="true" t="shared" si="5" ref="X10:X64">P10*H10</f>
        <v>164825760</v>
      </c>
      <c r="Y10" s="50">
        <f aca="true" t="shared" si="6" ref="Y10:Y64">Q10*I10</f>
        <v>173090980</v>
      </c>
    </row>
    <row r="11" spans="1:25" ht="12" customHeight="1">
      <c r="A11" s="49">
        <v>1311</v>
      </c>
      <c r="B11" s="24" t="s">
        <v>21</v>
      </c>
      <c r="C11" s="13">
        <v>250</v>
      </c>
      <c r="D11" s="13">
        <v>250</v>
      </c>
      <c r="E11" s="13">
        <v>250</v>
      </c>
      <c r="F11" s="13">
        <v>250</v>
      </c>
      <c r="G11" s="13">
        <v>250</v>
      </c>
      <c r="H11" s="13">
        <v>250</v>
      </c>
      <c r="I11" s="13">
        <v>250</v>
      </c>
      <c r="J11" s="38"/>
      <c r="K11" s="15">
        <v>133482</v>
      </c>
      <c r="L11" s="15">
        <v>95904</v>
      </c>
      <c r="M11" s="15">
        <v>230170</v>
      </c>
      <c r="N11" s="97">
        <v>240198</v>
      </c>
      <c r="O11" s="97">
        <v>257332</v>
      </c>
      <c r="P11" s="97">
        <v>267713</v>
      </c>
      <c r="Q11" s="97">
        <v>281138</v>
      </c>
      <c r="R11" s="38"/>
      <c r="S11" s="17">
        <f t="shared" si="0"/>
        <v>33370500</v>
      </c>
      <c r="T11" s="17">
        <f t="shared" si="1"/>
        <v>23976000</v>
      </c>
      <c r="U11" s="17">
        <f t="shared" si="2"/>
        <v>57346500</v>
      </c>
      <c r="V11" s="17">
        <f t="shared" si="3"/>
        <v>60049500</v>
      </c>
      <c r="W11" s="17">
        <f t="shared" si="4"/>
        <v>64333000</v>
      </c>
      <c r="X11" s="17">
        <f t="shared" si="5"/>
        <v>66928250</v>
      </c>
      <c r="Y11" s="50">
        <f t="shared" si="6"/>
        <v>70284500</v>
      </c>
    </row>
    <row r="12" spans="1:25" ht="12" customHeight="1">
      <c r="A12" s="49">
        <v>1012</v>
      </c>
      <c r="B12" s="24" t="s">
        <v>22</v>
      </c>
      <c r="C12" s="13">
        <v>250</v>
      </c>
      <c r="D12" s="13">
        <v>250</v>
      </c>
      <c r="E12" s="13">
        <v>250</v>
      </c>
      <c r="F12" s="13">
        <v>250</v>
      </c>
      <c r="G12" s="13">
        <v>250</v>
      </c>
      <c r="H12" s="13">
        <v>250</v>
      </c>
      <c r="I12" s="13">
        <v>250</v>
      </c>
      <c r="J12" s="38"/>
      <c r="K12" s="15">
        <v>8729</v>
      </c>
      <c r="L12" s="15">
        <v>6477</v>
      </c>
      <c r="M12" s="15">
        <v>15544</v>
      </c>
      <c r="N12" s="97">
        <v>15167</v>
      </c>
      <c r="O12" s="97">
        <v>15119</v>
      </c>
      <c r="P12" s="97">
        <v>15064</v>
      </c>
      <c r="Q12" s="97">
        <v>15365</v>
      </c>
      <c r="R12" s="38"/>
      <c r="S12" s="17">
        <f t="shared" si="0"/>
        <v>2182250</v>
      </c>
      <c r="T12" s="17">
        <f t="shared" si="1"/>
        <v>1619250</v>
      </c>
      <c r="U12" s="17">
        <f t="shared" si="2"/>
        <v>3801500</v>
      </c>
      <c r="V12" s="17">
        <f t="shared" si="3"/>
        <v>3791750</v>
      </c>
      <c r="W12" s="17">
        <f t="shared" si="4"/>
        <v>3779750</v>
      </c>
      <c r="X12" s="17">
        <f t="shared" si="5"/>
        <v>3766000</v>
      </c>
      <c r="Y12" s="50">
        <f t="shared" si="6"/>
        <v>3841250</v>
      </c>
    </row>
    <row r="13" spans="1:25" ht="12" customHeight="1">
      <c r="A13" s="49">
        <v>1112</v>
      </c>
      <c r="B13" s="24" t="s">
        <v>23</v>
      </c>
      <c r="C13" s="13">
        <v>120</v>
      </c>
      <c r="D13" s="13">
        <v>120</v>
      </c>
      <c r="E13" s="13">
        <v>120</v>
      </c>
      <c r="F13" s="13">
        <v>120</v>
      </c>
      <c r="G13" s="13">
        <v>120</v>
      </c>
      <c r="H13" s="13">
        <v>120</v>
      </c>
      <c r="I13" s="13">
        <v>120</v>
      </c>
      <c r="J13" s="38"/>
      <c r="K13" s="15">
        <v>8729</v>
      </c>
      <c r="L13" s="15">
        <v>6477</v>
      </c>
      <c r="M13" s="15">
        <v>15544</v>
      </c>
      <c r="N13" s="97">
        <v>15167</v>
      </c>
      <c r="O13" s="97">
        <v>15119</v>
      </c>
      <c r="P13" s="97">
        <v>15064</v>
      </c>
      <c r="Q13" s="97">
        <v>15365</v>
      </c>
      <c r="R13" s="38"/>
      <c r="S13" s="17">
        <f t="shared" si="0"/>
        <v>1047480</v>
      </c>
      <c r="T13" s="17">
        <f t="shared" si="1"/>
        <v>777240</v>
      </c>
      <c r="U13" s="17">
        <f t="shared" si="2"/>
        <v>1824720</v>
      </c>
      <c r="V13" s="17">
        <f t="shared" si="3"/>
        <v>1820040</v>
      </c>
      <c r="W13" s="17">
        <f t="shared" si="4"/>
        <v>1814280</v>
      </c>
      <c r="X13" s="17">
        <f t="shared" si="5"/>
        <v>1807680</v>
      </c>
      <c r="Y13" s="50">
        <f t="shared" si="6"/>
        <v>1843800</v>
      </c>
    </row>
    <row r="14" spans="1:25" ht="12" customHeight="1">
      <c r="A14" s="49">
        <v>1312</v>
      </c>
      <c r="B14" s="24" t="s">
        <v>24</v>
      </c>
      <c r="C14" s="13">
        <v>160</v>
      </c>
      <c r="D14" s="13">
        <v>160</v>
      </c>
      <c r="E14" s="13">
        <v>160</v>
      </c>
      <c r="F14" s="13">
        <v>160</v>
      </c>
      <c r="G14" s="13">
        <v>160</v>
      </c>
      <c r="H14" s="13">
        <v>160</v>
      </c>
      <c r="I14" s="13">
        <v>160</v>
      </c>
      <c r="J14" s="38"/>
      <c r="K14" s="15">
        <v>8729</v>
      </c>
      <c r="L14" s="15">
        <v>6477</v>
      </c>
      <c r="M14" s="15">
        <v>15544</v>
      </c>
      <c r="N14" s="97">
        <v>15167</v>
      </c>
      <c r="O14" s="97">
        <v>15119</v>
      </c>
      <c r="P14" s="97">
        <v>15064</v>
      </c>
      <c r="Q14" s="97">
        <v>15365</v>
      </c>
      <c r="R14" s="38"/>
      <c r="S14" s="17">
        <f t="shared" si="0"/>
        <v>1396640</v>
      </c>
      <c r="T14" s="17">
        <f t="shared" si="1"/>
        <v>1036320</v>
      </c>
      <c r="U14" s="17">
        <f t="shared" si="2"/>
        <v>2432960</v>
      </c>
      <c r="V14" s="17">
        <f t="shared" si="3"/>
        <v>2426720</v>
      </c>
      <c r="W14" s="17">
        <f t="shared" si="4"/>
        <v>2419040</v>
      </c>
      <c r="X14" s="17">
        <f t="shared" si="5"/>
        <v>2410240</v>
      </c>
      <c r="Y14" s="50">
        <f t="shared" si="6"/>
        <v>2458400</v>
      </c>
    </row>
    <row r="15" spans="1:25" ht="12" customHeight="1">
      <c r="A15" s="49">
        <v>1013</v>
      </c>
      <c r="B15" s="24" t="s">
        <v>25</v>
      </c>
      <c r="C15" s="13">
        <v>250</v>
      </c>
      <c r="D15" s="13">
        <v>250</v>
      </c>
      <c r="E15" s="13">
        <v>250</v>
      </c>
      <c r="F15" s="13">
        <v>250</v>
      </c>
      <c r="G15" s="13">
        <v>250</v>
      </c>
      <c r="H15" s="13">
        <v>250</v>
      </c>
      <c r="I15" s="13">
        <v>250</v>
      </c>
      <c r="J15" s="38"/>
      <c r="K15" s="15">
        <v>307</v>
      </c>
      <c r="L15" s="15">
        <v>220</v>
      </c>
      <c r="M15" s="15">
        <v>527</v>
      </c>
      <c r="N15" s="97">
        <v>532</v>
      </c>
      <c r="O15" s="97">
        <v>537</v>
      </c>
      <c r="P15" s="97">
        <v>543</v>
      </c>
      <c r="Q15" s="97">
        <v>548</v>
      </c>
      <c r="R15" s="38"/>
      <c r="S15" s="17">
        <f t="shared" si="0"/>
        <v>76750</v>
      </c>
      <c r="T15" s="17">
        <f t="shared" si="1"/>
        <v>55000</v>
      </c>
      <c r="U15" s="17">
        <f t="shared" si="2"/>
        <v>131750</v>
      </c>
      <c r="V15" s="17">
        <f t="shared" si="3"/>
        <v>133000</v>
      </c>
      <c r="W15" s="17">
        <f t="shared" si="4"/>
        <v>134250</v>
      </c>
      <c r="X15" s="17">
        <f t="shared" si="5"/>
        <v>135750</v>
      </c>
      <c r="Y15" s="50">
        <f t="shared" si="6"/>
        <v>137000</v>
      </c>
    </row>
    <row r="16" spans="1:25" ht="12">
      <c r="A16" s="49">
        <v>1113</v>
      </c>
      <c r="B16" s="24" t="s">
        <v>26</v>
      </c>
      <c r="C16" s="13">
        <v>380</v>
      </c>
      <c r="D16" s="13">
        <v>380</v>
      </c>
      <c r="E16" s="13">
        <v>380</v>
      </c>
      <c r="F16" s="13">
        <v>380</v>
      </c>
      <c r="G16" s="13">
        <v>380</v>
      </c>
      <c r="H16" s="13">
        <v>380</v>
      </c>
      <c r="I16" s="13">
        <v>380</v>
      </c>
      <c r="J16" s="38"/>
      <c r="K16" s="15">
        <v>307</v>
      </c>
      <c r="L16" s="15">
        <v>220</v>
      </c>
      <c r="M16" s="15">
        <v>527</v>
      </c>
      <c r="N16" s="97">
        <v>532</v>
      </c>
      <c r="O16" s="97">
        <v>537</v>
      </c>
      <c r="P16" s="97">
        <v>543</v>
      </c>
      <c r="Q16" s="97">
        <v>548</v>
      </c>
      <c r="R16" s="38"/>
      <c r="S16" s="17">
        <f t="shared" si="0"/>
        <v>116660</v>
      </c>
      <c r="T16" s="17">
        <f t="shared" si="1"/>
        <v>83600</v>
      </c>
      <c r="U16" s="17">
        <f t="shared" si="2"/>
        <v>200260</v>
      </c>
      <c r="V16" s="17">
        <f t="shared" si="3"/>
        <v>202160</v>
      </c>
      <c r="W16" s="17">
        <f t="shared" si="4"/>
        <v>204060</v>
      </c>
      <c r="X16" s="17">
        <f t="shared" si="5"/>
        <v>206340</v>
      </c>
      <c r="Y16" s="50">
        <f t="shared" si="6"/>
        <v>208240</v>
      </c>
    </row>
    <row r="17" spans="1:25" ht="12">
      <c r="A17" s="49">
        <v>1313</v>
      </c>
      <c r="B17" s="24" t="s">
        <v>27</v>
      </c>
      <c r="C17" s="13">
        <v>200</v>
      </c>
      <c r="D17" s="13">
        <v>200</v>
      </c>
      <c r="E17" s="13">
        <v>200</v>
      </c>
      <c r="F17" s="13">
        <v>200</v>
      </c>
      <c r="G17" s="13">
        <v>200</v>
      </c>
      <c r="H17" s="13">
        <v>200</v>
      </c>
      <c r="I17" s="13">
        <v>200</v>
      </c>
      <c r="J17" s="38"/>
      <c r="K17" s="15">
        <v>307</v>
      </c>
      <c r="L17" s="15">
        <v>220</v>
      </c>
      <c r="M17" s="15">
        <v>527</v>
      </c>
      <c r="N17" s="97">
        <v>532</v>
      </c>
      <c r="O17" s="97">
        <v>537</v>
      </c>
      <c r="P17" s="97">
        <v>543</v>
      </c>
      <c r="Q17" s="97">
        <v>548</v>
      </c>
      <c r="R17" s="38"/>
      <c r="S17" s="17">
        <f t="shared" si="0"/>
        <v>61400</v>
      </c>
      <c r="T17" s="17">
        <f t="shared" si="1"/>
        <v>44000</v>
      </c>
      <c r="U17" s="17">
        <f t="shared" si="2"/>
        <v>105400</v>
      </c>
      <c r="V17" s="17">
        <f t="shared" si="3"/>
        <v>106400</v>
      </c>
      <c r="W17" s="17">
        <f t="shared" si="4"/>
        <v>107400</v>
      </c>
      <c r="X17" s="17">
        <f t="shared" si="5"/>
        <v>108600</v>
      </c>
      <c r="Y17" s="50">
        <f t="shared" si="6"/>
        <v>109600</v>
      </c>
    </row>
    <row r="18" spans="1:25" ht="12">
      <c r="A18" s="49">
        <v>1014</v>
      </c>
      <c r="B18" s="24" t="s">
        <v>28</v>
      </c>
      <c r="C18" s="13">
        <v>380</v>
      </c>
      <c r="D18" s="13">
        <v>380</v>
      </c>
      <c r="E18" s="13">
        <v>380</v>
      </c>
      <c r="F18" s="13">
        <v>380</v>
      </c>
      <c r="G18" s="13">
        <v>380</v>
      </c>
      <c r="H18" s="13">
        <v>380</v>
      </c>
      <c r="I18" s="13">
        <v>380</v>
      </c>
      <c r="J18" s="38"/>
      <c r="K18" s="15">
        <v>323</v>
      </c>
      <c r="L18" s="15">
        <v>231</v>
      </c>
      <c r="M18" s="15">
        <v>554</v>
      </c>
      <c r="N18" s="97">
        <v>571</v>
      </c>
      <c r="O18" s="97">
        <v>588</v>
      </c>
      <c r="P18" s="97">
        <v>606</v>
      </c>
      <c r="Q18" s="97">
        <v>624</v>
      </c>
      <c r="R18" s="38"/>
      <c r="S18" s="17">
        <f t="shared" si="0"/>
        <v>122740</v>
      </c>
      <c r="T18" s="17">
        <f t="shared" si="1"/>
        <v>87780</v>
      </c>
      <c r="U18" s="17">
        <f t="shared" si="2"/>
        <v>210520</v>
      </c>
      <c r="V18" s="17">
        <f t="shared" si="3"/>
        <v>216980</v>
      </c>
      <c r="W18" s="17">
        <f t="shared" si="4"/>
        <v>223440</v>
      </c>
      <c r="X18" s="17">
        <f t="shared" si="5"/>
        <v>230280</v>
      </c>
      <c r="Y18" s="50">
        <f t="shared" si="6"/>
        <v>237120</v>
      </c>
    </row>
    <row r="19" spans="1:25" ht="12">
      <c r="A19" s="49">
        <v>1114</v>
      </c>
      <c r="B19" s="24" t="s">
        <v>29</v>
      </c>
      <c r="C19" s="13">
        <v>620</v>
      </c>
      <c r="D19" s="13">
        <v>620</v>
      </c>
      <c r="E19" s="13">
        <v>620</v>
      </c>
      <c r="F19" s="13">
        <v>620</v>
      </c>
      <c r="G19" s="13">
        <v>620</v>
      </c>
      <c r="H19" s="13">
        <v>620</v>
      </c>
      <c r="I19" s="13">
        <v>620</v>
      </c>
      <c r="J19" s="38"/>
      <c r="K19" s="15">
        <v>323</v>
      </c>
      <c r="L19" s="15">
        <v>231</v>
      </c>
      <c r="M19" s="15">
        <v>554</v>
      </c>
      <c r="N19" s="97">
        <v>571</v>
      </c>
      <c r="O19" s="97">
        <v>588</v>
      </c>
      <c r="P19" s="97">
        <v>606</v>
      </c>
      <c r="Q19" s="97">
        <v>624</v>
      </c>
      <c r="R19" s="38"/>
      <c r="S19" s="17">
        <f t="shared" si="0"/>
        <v>200260</v>
      </c>
      <c r="T19" s="17">
        <f t="shared" si="1"/>
        <v>143220</v>
      </c>
      <c r="U19" s="17">
        <f t="shared" si="2"/>
        <v>343480</v>
      </c>
      <c r="V19" s="17">
        <f t="shared" si="3"/>
        <v>354020</v>
      </c>
      <c r="W19" s="17">
        <f t="shared" si="4"/>
        <v>364560</v>
      </c>
      <c r="X19" s="17">
        <f t="shared" si="5"/>
        <v>375720</v>
      </c>
      <c r="Y19" s="50">
        <f t="shared" si="6"/>
        <v>386880</v>
      </c>
    </row>
    <row r="20" spans="1:25" ht="12">
      <c r="A20" s="49">
        <v>1314</v>
      </c>
      <c r="B20" s="24" t="s">
        <v>30</v>
      </c>
      <c r="C20" s="13">
        <v>750</v>
      </c>
      <c r="D20" s="13">
        <v>750</v>
      </c>
      <c r="E20" s="13">
        <v>750</v>
      </c>
      <c r="F20" s="13">
        <v>750</v>
      </c>
      <c r="G20" s="13">
        <v>750</v>
      </c>
      <c r="H20" s="13">
        <v>750</v>
      </c>
      <c r="I20" s="13">
        <v>750</v>
      </c>
      <c r="J20" s="38"/>
      <c r="K20" s="15">
        <v>323</v>
      </c>
      <c r="L20" s="15">
        <v>231</v>
      </c>
      <c r="M20" s="15">
        <v>554</v>
      </c>
      <c r="N20" s="97">
        <v>571</v>
      </c>
      <c r="O20" s="97">
        <v>588</v>
      </c>
      <c r="P20" s="97">
        <v>606</v>
      </c>
      <c r="Q20" s="97">
        <v>624</v>
      </c>
      <c r="R20" s="38"/>
      <c r="S20" s="17">
        <f t="shared" si="0"/>
        <v>242250</v>
      </c>
      <c r="T20" s="17">
        <f t="shared" si="1"/>
        <v>173250</v>
      </c>
      <c r="U20" s="17">
        <f t="shared" si="2"/>
        <v>415500</v>
      </c>
      <c r="V20" s="17">
        <f t="shared" si="3"/>
        <v>428250</v>
      </c>
      <c r="W20" s="17">
        <f t="shared" si="4"/>
        <v>441000</v>
      </c>
      <c r="X20" s="17">
        <f t="shared" si="5"/>
        <v>454500</v>
      </c>
      <c r="Y20" s="50">
        <f t="shared" si="6"/>
        <v>468000</v>
      </c>
    </row>
    <row r="21" spans="1:25" ht="12">
      <c r="A21" s="49">
        <v>1005</v>
      </c>
      <c r="B21" s="24" t="s">
        <v>31</v>
      </c>
      <c r="C21" s="13">
        <v>250</v>
      </c>
      <c r="D21" s="13">
        <v>250</v>
      </c>
      <c r="E21" s="13">
        <v>250</v>
      </c>
      <c r="F21" s="13">
        <v>250</v>
      </c>
      <c r="G21" s="13">
        <v>250</v>
      </c>
      <c r="H21" s="13">
        <v>250</v>
      </c>
      <c r="I21" s="13">
        <v>250</v>
      </c>
      <c r="J21" s="38"/>
      <c r="K21" s="15">
        <v>34970</v>
      </c>
      <c r="L21" s="15">
        <v>24979</v>
      </c>
      <c r="M21" s="15">
        <v>59949</v>
      </c>
      <c r="N21" s="97">
        <v>63546</v>
      </c>
      <c r="O21" s="97">
        <v>67359</v>
      </c>
      <c r="P21" s="97">
        <v>71400</v>
      </c>
      <c r="Q21" s="97">
        <v>75684</v>
      </c>
      <c r="R21" s="38"/>
      <c r="S21" s="17">
        <f t="shared" si="0"/>
        <v>8742500</v>
      </c>
      <c r="T21" s="17">
        <f t="shared" si="1"/>
        <v>6244750</v>
      </c>
      <c r="U21" s="17">
        <f t="shared" si="2"/>
        <v>14987250</v>
      </c>
      <c r="V21" s="17">
        <f t="shared" si="3"/>
        <v>15886500</v>
      </c>
      <c r="W21" s="17">
        <f t="shared" si="4"/>
        <v>16839750</v>
      </c>
      <c r="X21" s="17">
        <f t="shared" si="5"/>
        <v>17850000</v>
      </c>
      <c r="Y21" s="50">
        <f t="shared" si="6"/>
        <v>18921000</v>
      </c>
    </row>
    <row r="22" spans="1:25" s="3" customFormat="1" ht="12">
      <c r="A22" s="49">
        <v>1017</v>
      </c>
      <c r="B22" s="24" t="s">
        <v>32</v>
      </c>
      <c r="C22" s="13">
        <v>250</v>
      </c>
      <c r="D22" s="13">
        <v>250</v>
      </c>
      <c r="E22" s="13">
        <v>250</v>
      </c>
      <c r="F22" s="13">
        <v>250</v>
      </c>
      <c r="G22" s="13">
        <v>250</v>
      </c>
      <c r="H22" s="13">
        <v>250</v>
      </c>
      <c r="I22" s="13">
        <v>250</v>
      </c>
      <c r="J22" s="38"/>
      <c r="K22" s="15">
        <v>270</v>
      </c>
      <c r="L22" s="15">
        <v>200</v>
      </c>
      <c r="M22" s="15">
        <v>470</v>
      </c>
      <c r="N22" s="97">
        <v>469</v>
      </c>
      <c r="O22" s="97">
        <v>468</v>
      </c>
      <c r="P22" s="97">
        <v>466</v>
      </c>
      <c r="Q22" s="97">
        <v>475</v>
      </c>
      <c r="R22" s="38"/>
      <c r="S22" s="17">
        <f t="shared" si="0"/>
        <v>67500</v>
      </c>
      <c r="T22" s="17">
        <f t="shared" si="1"/>
        <v>50000</v>
      </c>
      <c r="U22" s="17">
        <f t="shared" si="2"/>
        <v>117500</v>
      </c>
      <c r="V22" s="17">
        <f t="shared" si="3"/>
        <v>117250</v>
      </c>
      <c r="W22" s="17">
        <f t="shared" si="4"/>
        <v>117000</v>
      </c>
      <c r="X22" s="17">
        <f t="shared" si="5"/>
        <v>116500</v>
      </c>
      <c r="Y22" s="50">
        <f t="shared" si="6"/>
        <v>118750</v>
      </c>
    </row>
    <row r="23" spans="1:25" s="3" customFormat="1" ht="12">
      <c r="A23" s="49">
        <v>1019</v>
      </c>
      <c r="B23" s="24" t="s">
        <v>33</v>
      </c>
      <c r="C23" s="13">
        <v>380</v>
      </c>
      <c r="D23" s="13">
        <v>380</v>
      </c>
      <c r="E23" s="13">
        <v>380</v>
      </c>
      <c r="F23" s="13">
        <v>380</v>
      </c>
      <c r="G23" s="13">
        <v>380</v>
      </c>
      <c r="H23" s="13">
        <v>380</v>
      </c>
      <c r="I23" s="13">
        <v>380</v>
      </c>
      <c r="J23" s="38"/>
      <c r="K23" s="15">
        <v>0</v>
      </c>
      <c r="L23" s="15">
        <v>0</v>
      </c>
      <c r="M23" s="15">
        <v>0</v>
      </c>
      <c r="N23" s="97">
        <v>0</v>
      </c>
      <c r="O23" s="97">
        <v>0</v>
      </c>
      <c r="P23" s="97">
        <v>0</v>
      </c>
      <c r="Q23" s="97">
        <v>0</v>
      </c>
      <c r="R23" s="38"/>
      <c r="S23" s="17">
        <f t="shared" si="0"/>
        <v>0</v>
      </c>
      <c r="T23" s="17">
        <f t="shared" si="1"/>
        <v>0</v>
      </c>
      <c r="U23" s="17">
        <f t="shared" si="2"/>
        <v>0</v>
      </c>
      <c r="V23" s="17">
        <f t="shared" si="3"/>
        <v>0</v>
      </c>
      <c r="W23" s="17">
        <f t="shared" si="4"/>
        <v>0</v>
      </c>
      <c r="X23" s="17">
        <f t="shared" si="5"/>
        <v>0</v>
      </c>
      <c r="Y23" s="50">
        <f t="shared" si="6"/>
        <v>0</v>
      </c>
    </row>
    <row r="24" spans="1:25" ht="12">
      <c r="A24" s="49">
        <v>1051</v>
      </c>
      <c r="B24" s="24" t="s">
        <v>34</v>
      </c>
      <c r="C24" s="13">
        <v>130</v>
      </c>
      <c r="D24" s="13">
        <v>130</v>
      </c>
      <c r="E24" s="13">
        <v>130</v>
      </c>
      <c r="F24" s="13">
        <v>130</v>
      </c>
      <c r="G24" s="13">
        <v>130</v>
      </c>
      <c r="H24" s="13">
        <v>130</v>
      </c>
      <c r="I24" s="13">
        <v>130</v>
      </c>
      <c r="J24" s="38"/>
      <c r="K24" s="15">
        <v>38097</v>
      </c>
      <c r="L24" s="15">
        <v>27371</v>
      </c>
      <c r="M24" s="15">
        <v>65468</v>
      </c>
      <c r="N24" s="97">
        <v>68546</v>
      </c>
      <c r="O24" s="97">
        <v>73419</v>
      </c>
      <c r="P24" s="97">
        <v>76375</v>
      </c>
      <c r="Q24" s="97">
        <v>80195</v>
      </c>
      <c r="R24" s="38"/>
      <c r="S24" s="17">
        <f t="shared" si="0"/>
        <v>4952610</v>
      </c>
      <c r="T24" s="17">
        <f t="shared" si="1"/>
        <v>3558230</v>
      </c>
      <c r="U24" s="17">
        <f t="shared" si="2"/>
        <v>8510840</v>
      </c>
      <c r="V24" s="17">
        <f t="shared" si="3"/>
        <v>8910980</v>
      </c>
      <c r="W24" s="17">
        <f t="shared" si="4"/>
        <v>9544470</v>
      </c>
      <c r="X24" s="17">
        <f t="shared" si="5"/>
        <v>9928750</v>
      </c>
      <c r="Y24" s="50">
        <f t="shared" si="6"/>
        <v>10425350</v>
      </c>
    </row>
    <row r="25" spans="1:25" ht="12">
      <c r="A25" s="51">
        <v>1052</v>
      </c>
      <c r="B25" s="32" t="s">
        <v>35</v>
      </c>
      <c r="C25" s="13">
        <v>50</v>
      </c>
      <c r="D25" s="13">
        <v>50</v>
      </c>
      <c r="E25" s="13">
        <v>50</v>
      </c>
      <c r="F25" s="13">
        <v>50</v>
      </c>
      <c r="G25" s="13">
        <v>50</v>
      </c>
      <c r="H25" s="13">
        <v>50</v>
      </c>
      <c r="I25" s="13">
        <v>50</v>
      </c>
      <c r="J25" s="38"/>
      <c r="K25" s="15">
        <v>1542</v>
      </c>
      <c r="L25" s="15">
        <v>1102</v>
      </c>
      <c r="M25" s="15">
        <v>2644</v>
      </c>
      <c r="N25" s="97">
        <v>2803</v>
      </c>
      <c r="O25" s="97">
        <v>2971</v>
      </c>
      <c r="P25" s="97">
        <v>3149</v>
      </c>
      <c r="Q25" s="97">
        <v>3338</v>
      </c>
      <c r="R25" s="38"/>
      <c r="S25" s="17">
        <f t="shared" si="0"/>
        <v>77100</v>
      </c>
      <c r="T25" s="17">
        <f t="shared" si="1"/>
        <v>55100</v>
      </c>
      <c r="U25" s="17">
        <f t="shared" si="2"/>
        <v>132200</v>
      </c>
      <c r="V25" s="17">
        <f t="shared" si="3"/>
        <v>140150</v>
      </c>
      <c r="W25" s="17">
        <f t="shared" si="4"/>
        <v>148550</v>
      </c>
      <c r="X25" s="17">
        <f t="shared" si="5"/>
        <v>157450</v>
      </c>
      <c r="Y25" s="50">
        <f t="shared" si="6"/>
        <v>166900</v>
      </c>
    </row>
    <row r="26" spans="1:25" ht="12">
      <c r="A26" s="51">
        <v>1081</v>
      </c>
      <c r="B26" s="24" t="s">
        <v>36</v>
      </c>
      <c r="C26" s="13">
        <v>310</v>
      </c>
      <c r="D26" s="13">
        <v>310</v>
      </c>
      <c r="E26" s="13">
        <v>310</v>
      </c>
      <c r="F26" s="13">
        <v>310</v>
      </c>
      <c r="G26" s="13">
        <v>310</v>
      </c>
      <c r="H26" s="13">
        <v>310</v>
      </c>
      <c r="I26" s="13">
        <v>310</v>
      </c>
      <c r="J26" s="38"/>
      <c r="K26" s="15">
        <v>6407</v>
      </c>
      <c r="L26" s="15">
        <v>4617</v>
      </c>
      <c r="M26" s="15">
        <v>11024</v>
      </c>
      <c r="N26" s="15">
        <v>11543</v>
      </c>
      <c r="O26" s="15">
        <v>12367</v>
      </c>
      <c r="P26" s="15">
        <v>12866</v>
      </c>
      <c r="Q26" s="15">
        <v>13511</v>
      </c>
      <c r="R26" s="38"/>
      <c r="S26" s="17">
        <f t="shared" si="0"/>
        <v>1986170</v>
      </c>
      <c r="T26" s="17">
        <f t="shared" si="1"/>
        <v>1431270</v>
      </c>
      <c r="U26" s="17">
        <f t="shared" si="2"/>
        <v>3417440</v>
      </c>
      <c r="V26" s="17">
        <f t="shared" si="3"/>
        <v>3578330</v>
      </c>
      <c r="W26" s="17">
        <f t="shared" si="4"/>
        <v>3833770</v>
      </c>
      <c r="X26" s="17">
        <f t="shared" si="5"/>
        <v>3988460</v>
      </c>
      <c r="Y26" s="50">
        <f t="shared" si="6"/>
        <v>4188410</v>
      </c>
    </row>
    <row r="27" spans="1:25" ht="12">
      <c r="A27" s="51">
        <v>1082</v>
      </c>
      <c r="B27" s="24" t="s">
        <v>37</v>
      </c>
      <c r="C27" s="13">
        <v>310</v>
      </c>
      <c r="D27" s="13">
        <v>310</v>
      </c>
      <c r="E27" s="13">
        <v>310</v>
      </c>
      <c r="F27" s="13">
        <v>310</v>
      </c>
      <c r="G27" s="13">
        <v>310</v>
      </c>
      <c r="H27" s="13">
        <v>310</v>
      </c>
      <c r="I27" s="13">
        <v>310</v>
      </c>
      <c r="J27" s="38"/>
      <c r="K27" s="15">
        <v>58</v>
      </c>
      <c r="L27" s="15">
        <v>43</v>
      </c>
      <c r="M27" s="15">
        <v>101</v>
      </c>
      <c r="N27" s="15">
        <v>101</v>
      </c>
      <c r="O27" s="15">
        <v>100</v>
      </c>
      <c r="P27" s="15">
        <v>100</v>
      </c>
      <c r="Q27" s="15">
        <v>102</v>
      </c>
      <c r="R27" s="38"/>
      <c r="S27" s="17">
        <f t="shared" si="0"/>
        <v>17980</v>
      </c>
      <c r="T27" s="17">
        <f t="shared" si="1"/>
        <v>13330</v>
      </c>
      <c r="U27" s="17">
        <f t="shared" si="2"/>
        <v>31310</v>
      </c>
      <c r="V27" s="17">
        <f t="shared" si="3"/>
        <v>31310</v>
      </c>
      <c r="W27" s="17">
        <f t="shared" si="4"/>
        <v>31000</v>
      </c>
      <c r="X27" s="17">
        <f t="shared" si="5"/>
        <v>31000</v>
      </c>
      <c r="Y27" s="50">
        <f t="shared" si="6"/>
        <v>31620</v>
      </c>
    </row>
    <row r="28" spans="1:25" ht="12">
      <c r="A28" s="51">
        <v>1083</v>
      </c>
      <c r="B28" s="24" t="s">
        <v>38</v>
      </c>
      <c r="C28" s="13">
        <v>310</v>
      </c>
      <c r="D28" s="13">
        <v>310</v>
      </c>
      <c r="E28" s="13">
        <v>310</v>
      </c>
      <c r="F28" s="13">
        <v>310</v>
      </c>
      <c r="G28" s="13">
        <v>310</v>
      </c>
      <c r="H28" s="13">
        <v>310</v>
      </c>
      <c r="I28" s="13">
        <v>310</v>
      </c>
      <c r="J28" s="38"/>
      <c r="K28" s="15">
        <v>1</v>
      </c>
      <c r="L28" s="15">
        <v>0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38"/>
      <c r="S28" s="17">
        <f t="shared" si="0"/>
        <v>310</v>
      </c>
      <c r="T28" s="17">
        <f t="shared" si="1"/>
        <v>0</v>
      </c>
      <c r="U28" s="17">
        <f t="shared" si="2"/>
        <v>310</v>
      </c>
      <c r="V28" s="17">
        <f t="shared" si="3"/>
        <v>310</v>
      </c>
      <c r="W28" s="17">
        <f t="shared" si="4"/>
        <v>310</v>
      </c>
      <c r="X28" s="17">
        <f t="shared" si="5"/>
        <v>310</v>
      </c>
      <c r="Y28" s="50">
        <f t="shared" si="6"/>
        <v>310</v>
      </c>
    </row>
    <row r="29" spans="1:25" ht="12">
      <c r="A29" s="51">
        <v>1084</v>
      </c>
      <c r="B29" s="24" t="s">
        <v>39</v>
      </c>
      <c r="C29" s="13">
        <v>310</v>
      </c>
      <c r="D29" s="13">
        <v>310</v>
      </c>
      <c r="E29" s="13">
        <v>310</v>
      </c>
      <c r="F29" s="13">
        <v>310</v>
      </c>
      <c r="G29" s="13">
        <v>310</v>
      </c>
      <c r="H29" s="13">
        <v>310</v>
      </c>
      <c r="I29" s="13">
        <v>310</v>
      </c>
      <c r="J29" s="38"/>
      <c r="K29" s="15">
        <v>14</v>
      </c>
      <c r="L29" s="15">
        <v>11</v>
      </c>
      <c r="M29" s="15">
        <v>25</v>
      </c>
      <c r="N29" s="15">
        <v>26</v>
      </c>
      <c r="O29" s="15">
        <v>27</v>
      </c>
      <c r="P29" s="15">
        <v>28</v>
      </c>
      <c r="Q29" s="15">
        <v>29</v>
      </c>
      <c r="R29" s="38"/>
      <c r="S29" s="17">
        <f t="shared" si="0"/>
        <v>4340</v>
      </c>
      <c r="T29" s="17">
        <f t="shared" si="1"/>
        <v>3410</v>
      </c>
      <c r="U29" s="17">
        <f t="shared" si="2"/>
        <v>7750</v>
      </c>
      <c r="V29" s="17">
        <f t="shared" si="3"/>
        <v>8060</v>
      </c>
      <c r="W29" s="17">
        <f t="shared" si="4"/>
        <v>8370</v>
      </c>
      <c r="X29" s="17">
        <f t="shared" si="5"/>
        <v>8680</v>
      </c>
      <c r="Y29" s="50">
        <f t="shared" si="6"/>
        <v>8990</v>
      </c>
    </row>
    <row r="30" spans="1:25" ht="12">
      <c r="A30" s="51">
        <v>1085</v>
      </c>
      <c r="B30" s="24" t="s">
        <v>40</v>
      </c>
      <c r="C30" s="13">
        <v>310</v>
      </c>
      <c r="D30" s="13">
        <v>310</v>
      </c>
      <c r="E30" s="13">
        <v>310</v>
      </c>
      <c r="F30" s="13">
        <v>310</v>
      </c>
      <c r="G30" s="13">
        <v>310</v>
      </c>
      <c r="H30" s="13">
        <v>310</v>
      </c>
      <c r="I30" s="13">
        <v>310</v>
      </c>
      <c r="J30" s="38"/>
      <c r="K30" s="15">
        <v>2327</v>
      </c>
      <c r="L30" s="15">
        <v>1662</v>
      </c>
      <c r="M30" s="15">
        <v>3989</v>
      </c>
      <c r="N30" s="15">
        <v>4229</v>
      </c>
      <c r="O30" s="15">
        <v>4483</v>
      </c>
      <c r="P30" s="15">
        <v>4752</v>
      </c>
      <c r="Q30" s="15">
        <v>5037</v>
      </c>
      <c r="R30" s="38"/>
      <c r="S30" s="17">
        <f t="shared" si="0"/>
        <v>721370</v>
      </c>
      <c r="T30" s="17">
        <f t="shared" si="1"/>
        <v>515220</v>
      </c>
      <c r="U30" s="17">
        <f t="shared" si="2"/>
        <v>1236590</v>
      </c>
      <c r="V30" s="17">
        <f t="shared" si="3"/>
        <v>1310990</v>
      </c>
      <c r="W30" s="17">
        <f t="shared" si="4"/>
        <v>1389730</v>
      </c>
      <c r="X30" s="17">
        <f t="shared" si="5"/>
        <v>1473120</v>
      </c>
      <c r="Y30" s="50">
        <f t="shared" si="6"/>
        <v>1561470</v>
      </c>
    </row>
    <row r="31" spans="1:25" ht="12">
      <c r="A31" s="49">
        <v>1201</v>
      </c>
      <c r="B31" s="24" t="s">
        <v>41</v>
      </c>
      <c r="C31" s="13">
        <v>250</v>
      </c>
      <c r="D31" s="13">
        <v>250</v>
      </c>
      <c r="E31" s="13">
        <v>250</v>
      </c>
      <c r="F31" s="13">
        <v>250</v>
      </c>
      <c r="G31" s="13">
        <v>250</v>
      </c>
      <c r="H31" s="13">
        <v>250</v>
      </c>
      <c r="I31" s="13">
        <v>250</v>
      </c>
      <c r="J31" s="38"/>
      <c r="K31" s="15">
        <v>71353</v>
      </c>
      <c r="L31" s="15">
        <v>50563</v>
      </c>
      <c r="M31" s="15">
        <v>121916</v>
      </c>
      <c r="N31" s="97">
        <v>127492</v>
      </c>
      <c r="O31" s="97">
        <v>132719</v>
      </c>
      <c r="P31" s="97">
        <v>138073</v>
      </c>
      <c r="Q31" s="97">
        <v>144997</v>
      </c>
      <c r="R31" s="38"/>
      <c r="S31" s="17">
        <f t="shared" si="0"/>
        <v>17838250</v>
      </c>
      <c r="T31" s="17">
        <f t="shared" si="1"/>
        <v>12640750</v>
      </c>
      <c r="U31" s="17">
        <f t="shared" si="2"/>
        <v>30479000</v>
      </c>
      <c r="V31" s="17">
        <f t="shared" si="3"/>
        <v>31873000</v>
      </c>
      <c r="W31" s="17">
        <f t="shared" si="4"/>
        <v>33179750</v>
      </c>
      <c r="X31" s="17">
        <f t="shared" si="5"/>
        <v>34518250</v>
      </c>
      <c r="Y31" s="50">
        <f t="shared" si="6"/>
        <v>36249250</v>
      </c>
    </row>
    <row r="32" spans="1:25" ht="12">
      <c r="A32" s="49">
        <v>1202</v>
      </c>
      <c r="B32" s="24" t="s">
        <v>42</v>
      </c>
      <c r="C32" s="13">
        <v>60</v>
      </c>
      <c r="D32" s="13">
        <v>60</v>
      </c>
      <c r="E32" s="13">
        <v>60</v>
      </c>
      <c r="F32" s="13">
        <v>60</v>
      </c>
      <c r="G32" s="13">
        <v>60</v>
      </c>
      <c r="H32" s="13">
        <v>60</v>
      </c>
      <c r="I32" s="13">
        <v>60</v>
      </c>
      <c r="J32" s="38"/>
      <c r="K32" s="15">
        <v>431711</v>
      </c>
      <c r="L32" s="15">
        <v>317649</v>
      </c>
      <c r="M32" s="15">
        <v>749360</v>
      </c>
      <c r="N32" s="97">
        <v>814163</v>
      </c>
      <c r="O32" s="97">
        <v>847540</v>
      </c>
      <c r="P32" s="97">
        <v>881731</v>
      </c>
      <c r="Q32" s="97">
        <v>925947</v>
      </c>
      <c r="R32" s="38"/>
      <c r="S32" s="17">
        <f t="shared" si="0"/>
        <v>25902660</v>
      </c>
      <c r="T32" s="17">
        <f t="shared" si="1"/>
        <v>19058940</v>
      </c>
      <c r="U32" s="17">
        <f t="shared" si="2"/>
        <v>44961600</v>
      </c>
      <c r="V32" s="17">
        <f t="shared" si="3"/>
        <v>48849780</v>
      </c>
      <c r="W32" s="17">
        <f t="shared" si="4"/>
        <v>50852400</v>
      </c>
      <c r="X32" s="17">
        <f t="shared" si="5"/>
        <v>52903860</v>
      </c>
      <c r="Y32" s="50">
        <f t="shared" si="6"/>
        <v>55556820</v>
      </c>
    </row>
    <row r="33" spans="1:25" ht="12">
      <c r="A33" s="49">
        <v>1203</v>
      </c>
      <c r="B33" s="24" t="s">
        <v>43</v>
      </c>
      <c r="C33" s="13">
        <v>450</v>
      </c>
      <c r="D33" s="13">
        <v>450</v>
      </c>
      <c r="E33" s="13">
        <v>450</v>
      </c>
      <c r="F33" s="13">
        <v>450</v>
      </c>
      <c r="G33" s="13">
        <v>450</v>
      </c>
      <c r="H33" s="13">
        <v>450</v>
      </c>
      <c r="I33" s="13">
        <v>450</v>
      </c>
      <c r="J33" s="38"/>
      <c r="K33" s="15">
        <v>2257</v>
      </c>
      <c r="L33" s="15">
        <v>1622</v>
      </c>
      <c r="M33" s="15">
        <v>3879</v>
      </c>
      <c r="N33" s="97">
        <v>4056</v>
      </c>
      <c r="O33" s="97">
        <v>4223</v>
      </c>
      <c r="P33" s="97">
        <v>4393</v>
      </c>
      <c r="Q33" s="97">
        <v>4613</v>
      </c>
      <c r="R33" s="38"/>
      <c r="S33" s="17">
        <f t="shared" si="0"/>
        <v>1015650</v>
      </c>
      <c r="T33" s="17">
        <f t="shared" si="1"/>
        <v>729900</v>
      </c>
      <c r="U33" s="17">
        <f t="shared" si="2"/>
        <v>1745550</v>
      </c>
      <c r="V33" s="17">
        <f t="shared" si="3"/>
        <v>1825200</v>
      </c>
      <c r="W33" s="17">
        <f t="shared" si="4"/>
        <v>1900350</v>
      </c>
      <c r="X33" s="17">
        <f t="shared" si="5"/>
        <v>1976850</v>
      </c>
      <c r="Y33" s="50">
        <f t="shared" si="6"/>
        <v>2075850</v>
      </c>
    </row>
    <row r="34" spans="1:25" ht="12">
      <c r="A34" s="49">
        <v>1204</v>
      </c>
      <c r="B34" s="24" t="s">
        <v>44</v>
      </c>
      <c r="C34" s="13">
        <v>250</v>
      </c>
      <c r="D34" s="13">
        <v>250</v>
      </c>
      <c r="E34" s="13">
        <v>250</v>
      </c>
      <c r="F34" s="13">
        <v>250</v>
      </c>
      <c r="G34" s="13">
        <v>250</v>
      </c>
      <c r="H34" s="13">
        <v>250</v>
      </c>
      <c r="I34" s="13">
        <v>250</v>
      </c>
      <c r="J34" s="38"/>
      <c r="K34" s="15">
        <v>601</v>
      </c>
      <c r="L34" s="15">
        <v>430</v>
      </c>
      <c r="M34" s="15">
        <v>1031</v>
      </c>
      <c r="N34" s="97">
        <v>1063</v>
      </c>
      <c r="O34" s="97">
        <v>1094</v>
      </c>
      <c r="P34" s="97">
        <v>1128</v>
      </c>
      <c r="Q34" s="97">
        <v>1161</v>
      </c>
      <c r="R34" s="38"/>
      <c r="S34" s="17">
        <f t="shared" si="0"/>
        <v>150250</v>
      </c>
      <c r="T34" s="17">
        <f t="shared" si="1"/>
        <v>107500</v>
      </c>
      <c r="U34" s="17">
        <f t="shared" si="2"/>
        <v>257750</v>
      </c>
      <c r="V34" s="17">
        <f t="shared" si="3"/>
        <v>265750</v>
      </c>
      <c r="W34" s="17">
        <f t="shared" si="4"/>
        <v>273500</v>
      </c>
      <c r="X34" s="17">
        <f t="shared" si="5"/>
        <v>282000</v>
      </c>
      <c r="Y34" s="50">
        <f t="shared" si="6"/>
        <v>290250</v>
      </c>
    </row>
    <row r="35" spans="1:25" ht="12">
      <c r="A35" s="49">
        <v>1205</v>
      </c>
      <c r="B35" s="24" t="s">
        <v>45</v>
      </c>
      <c r="C35" s="13">
        <v>60</v>
      </c>
      <c r="D35" s="13">
        <v>60</v>
      </c>
      <c r="E35" s="13">
        <v>60</v>
      </c>
      <c r="F35" s="13">
        <v>60</v>
      </c>
      <c r="G35" s="13">
        <v>60</v>
      </c>
      <c r="H35" s="13">
        <v>60</v>
      </c>
      <c r="I35" s="13">
        <v>60</v>
      </c>
      <c r="J35" s="38"/>
      <c r="K35" s="15">
        <v>3463</v>
      </c>
      <c r="L35" s="15">
        <v>2474</v>
      </c>
      <c r="M35" s="15">
        <v>5937</v>
      </c>
      <c r="N35" s="97">
        <v>6120</v>
      </c>
      <c r="O35" s="97">
        <v>6302</v>
      </c>
      <c r="P35" s="97">
        <v>6495</v>
      </c>
      <c r="Q35" s="97">
        <v>6688</v>
      </c>
      <c r="R35" s="38"/>
      <c r="S35" s="17">
        <f t="shared" si="0"/>
        <v>207780</v>
      </c>
      <c r="T35" s="17">
        <f t="shared" si="1"/>
        <v>148440</v>
      </c>
      <c r="U35" s="17">
        <f t="shared" si="2"/>
        <v>356220</v>
      </c>
      <c r="V35" s="17">
        <f t="shared" si="3"/>
        <v>367200</v>
      </c>
      <c r="W35" s="17">
        <f t="shared" si="4"/>
        <v>378120</v>
      </c>
      <c r="X35" s="17">
        <f t="shared" si="5"/>
        <v>389700</v>
      </c>
      <c r="Y35" s="50">
        <f t="shared" si="6"/>
        <v>401280</v>
      </c>
    </row>
    <row r="36" spans="1:25" ht="12">
      <c r="A36" s="49">
        <v>1801</v>
      </c>
      <c r="B36" s="24" t="s">
        <v>46</v>
      </c>
      <c r="C36" s="13">
        <v>930</v>
      </c>
      <c r="D36" s="13">
        <v>930</v>
      </c>
      <c r="E36" s="13">
        <v>930</v>
      </c>
      <c r="F36" s="13">
        <v>930</v>
      </c>
      <c r="G36" s="13">
        <v>930</v>
      </c>
      <c r="H36" s="13">
        <v>930</v>
      </c>
      <c r="I36" s="13">
        <v>930</v>
      </c>
      <c r="J36" s="38"/>
      <c r="K36" s="15">
        <v>72561</v>
      </c>
      <c r="L36" s="15">
        <v>51829</v>
      </c>
      <c r="M36" s="15">
        <v>124390</v>
      </c>
      <c r="N36" s="97">
        <v>131853</v>
      </c>
      <c r="O36" s="97">
        <v>139106</v>
      </c>
      <c r="P36" s="97">
        <v>146756</v>
      </c>
      <c r="Q36" s="97">
        <v>154094</v>
      </c>
      <c r="R36" s="38"/>
      <c r="S36" s="17">
        <f t="shared" si="0"/>
        <v>67481730</v>
      </c>
      <c r="T36" s="17">
        <f t="shared" si="1"/>
        <v>48200970</v>
      </c>
      <c r="U36" s="17">
        <f t="shared" si="2"/>
        <v>115682700</v>
      </c>
      <c r="V36" s="17">
        <f t="shared" si="3"/>
        <v>122623290</v>
      </c>
      <c r="W36" s="17">
        <f t="shared" si="4"/>
        <v>129368580</v>
      </c>
      <c r="X36" s="17">
        <f t="shared" si="5"/>
        <v>136483080</v>
      </c>
      <c r="Y36" s="74">
        <f t="shared" si="6"/>
        <v>143307420</v>
      </c>
    </row>
    <row r="37" spans="1:25" ht="12">
      <c r="A37" s="51">
        <v>1809</v>
      </c>
      <c r="B37" s="24" t="s">
        <v>47</v>
      </c>
      <c r="C37" s="13">
        <v>810</v>
      </c>
      <c r="D37" s="13">
        <v>810</v>
      </c>
      <c r="E37" s="13">
        <v>810</v>
      </c>
      <c r="F37" s="13">
        <v>810</v>
      </c>
      <c r="G37" s="13">
        <v>810</v>
      </c>
      <c r="H37" s="13">
        <v>810</v>
      </c>
      <c r="I37" s="13">
        <v>810</v>
      </c>
      <c r="J37" s="38"/>
      <c r="K37" s="15">
        <v>43</v>
      </c>
      <c r="L37" s="15">
        <v>31</v>
      </c>
      <c r="M37" s="15">
        <v>74</v>
      </c>
      <c r="N37" s="97">
        <v>74</v>
      </c>
      <c r="O37" s="97">
        <v>74</v>
      </c>
      <c r="P37" s="97">
        <v>74</v>
      </c>
      <c r="Q37" s="97">
        <v>74</v>
      </c>
      <c r="R37" s="38"/>
      <c r="S37" s="17">
        <f t="shared" si="0"/>
        <v>34830</v>
      </c>
      <c r="T37" s="17">
        <f t="shared" si="1"/>
        <v>25110</v>
      </c>
      <c r="U37" s="17">
        <f t="shared" si="2"/>
        <v>59940</v>
      </c>
      <c r="V37" s="17">
        <f t="shared" si="3"/>
        <v>59940</v>
      </c>
      <c r="W37" s="17">
        <f t="shared" si="4"/>
        <v>59940</v>
      </c>
      <c r="X37" s="17">
        <f t="shared" si="5"/>
        <v>59940</v>
      </c>
      <c r="Y37" s="50">
        <f t="shared" si="6"/>
        <v>59940</v>
      </c>
    </row>
    <row r="38" spans="1:25" ht="12">
      <c r="A38" s="51">
        <v>1810</v>
      </c>
      <c r="B38" s="24" t="s">
        <v>48</v>
      </c>
      <c r="C38" s="13">
        <v>810</v>
      </c>
      <c r="D38" s="13">
        <v>810</v>
      </c>
      <c r="E38" s="13">
        <v>810</v>
      </c>
      <c r="F38" s="13">
        <v>810</v>
      </c>
      <c r="G38" s="13">
        <v>810</v>
      </c>
      <c r="H38" s="13">
        <v>810</v>
      </c>
      <c r="I38" s="13">
        <v>810</v>
      </c>
      <c r="J38" s="38"/>
      <c r="K38" s="15">
        <v>3</v>
      </c>
      <c r="L38" s="15">
        <v>2</v>
      </c>
      <c r="M38" s="15">
        <v>5</v>
      </c>
      <c r="N38" s="97">
        <v>5</v>
      </c>
      <c r="O38" s="97">
        <v>5</v>
      </c>
      <c r="P38" s="97">
        <v>5</v>
      </c>
      <c r="Q38" s="97">
        <v>5</v>
      </c>
      <c r="R38" s="38"/>
      <c r="S38" s="17">
        <f t="shared" si="0"/>
        <v>2430</v>
      </c>
      <c r="T38" s="17">
        <f t="shared" si="1"/>
        <v>1620</v>
      </c>
      <c r="U38" s="17">
        <f t="shared" si="2"/>
        <v>4050</v>
      </c>
      <c r="V38" s="17">
        <f t="shared" si="3"/>
        <v>4050</v>
      </c>
      <c r="W38" s="17">
        <f t="shared" si="4"/>
        <v>4050</v>
      </c>
      <c r="X38" s="17">
        <f t="shared" si="5"/>
        <v>4050</v>
      </c>
      <c r="Y38" s="50">
        <f t="shared" si="6"/>
        <v>4050</v>
      </c>
    </row>
    <row r="39" spans="1:25" s="3" customFormat="1" ht="12">
      <c r="A39" s="51">
        <v>1821</v>
      </c>
      <c r="B39" s="24" t="s">
        <v>49</v>
      </c>
      <c r="C39" s="13">
        <v>250</v>
      </c>
      <c r="D39" s="13">
        <v>250</v>
      </c>
      <c r="E39" s="13">
        <v>250</v>
      </c>
      <c r="F39" s="13">
        <v>250</v>
      </c>
      <c r="G39" s="13">
        <v>250</v>
      </c>
      <c r="H39" s="13">
        <v>250</v>
      </c>
      <c r="I39" s="13">
        <v>250</v>
      </c>
      <c r="J39" s="38"/>
      <c r="K39" s="15">
        <v>337</v>
      </c>
      <c r="L39" s="15">
        <v>241</v>
      </c>
      <c r="M39" s="15">
        <v>578</v>
      </c>
      <c r="N39" s="97">
        <v>612</v>
      </c>
      <c r="O39" s="97">
        <v>646</v>
      </c>
      <c r="P39" s="97">
        <v>681</v>
      </c>
      <c r="Q39" s="97">
        <v>716</v>
      </c>
      <c r="R39" s="38"/>
      <c r="S39" s="17">
        <f t="shared" si="0"/>
        <v>84250</v>
      </c>
      <c r="T39" s="17">
        <f t="shared" si="1"/>
        <v>60250</v>
      </c>
      <c r="U39" s="17">
        <f t="shared" si="2"/>
        <v>144500</v>
      </c>
      <c r="V39" s="17">
        <f t="shared" si="3"/>
        <v>153000</v>
      </c>
      <c r="W39" s="17">
        <f t="shared" si="4"/>
        <v>161500</v>
      </c>
      <c r="X39" s="17">
        <f t="shared" si="5"/>
        <v>170250</v>
      </c>
      <c r="Y39" s="50">
        <f t="shared" si="6"/>
        <v>179000</v>
      </c>
    </row>
    <row r="40" spans="1:25" s="3" customFormat="1" ht="12">
      <c r="A40" s="51">
        <v>1822</v>
      </c>
      <c r="B40" s="24" t="s">
        <v>50</v>
      </c>
      <c r="C40" s="13">
        <v>60</v>
      </c>
      <c r="D40" s="13">
        <v>60</v>
      </c>
      <c r="E40" s="13">
        <v>60</v>
      </c>
      <c r="F40" s="13">
        <v>60</v>
      </c>
      <c r="G40" s="13">
        <v>60</v>
      </c>
      <c r="H40" s="13">
        <v>60</v>
      </c>
      <c r="I40" s="13">
        <v>60</v>
      </c>
      <c r="J40" s="38"/>
      <c r="K40" s="15">
        <v>2963</v>
      </c>
      <c r="L40" s="15">
        <v>2117</v>
      </c>
      <c r="M40" s="15">
        <v>5080</v>
      </c>
      <c r="N40" s="97">
        <v>5385</v>
      </c>
      <c r="O40" s="97">
        <v>5681</v>
      </c>
      <c r="P40" s="97">
        <v>5994</v>
      </c>
      <c r="Q40" s="97">
        <v>6293</v>
      </c>
      <c r="R40" s="38"/>
      <c r="S40" s="17">
        <f t="shared" si="0"/>
        <v>177780</v>
      </c>
      <c r="T40" s="17">
        <f t="shared" si="1"/>
        <v>127020</v>
      </c>
      <c r="U40" s="17">
        <f t="shared" si="2"/>
        <v>304800</v>
      </c>
      <c r="V40" s="17">
        <f t="shared" si="3"/>
        <v>323100</v>
      </c>
      <c r="W40" s="17">
        <f t="shared" si="4"/>
        <v>340860</v>
      </c>
      <c r="X40" s="17">
        <f t="shared" si="5"/>
        <v>359640</v>
      </c>
      <c r="Y40" s="50">
        <f t="shared" si="6"/>
        <v>377580</v>
      </c>
    </row>
    <row r="41" spans="1:25" s="3" customFormat="1" ht="12">
      <c r="A41" s="51">
        <v>1817</v>
      </c>
      <c r="B41" s="24" t="s">
        <v>189</v>
      </c>
      <c r="C41" s="13">
        <v>4800</v>
      </c>
      <c r="D41" s="13">
        <v>4800</v>
      </c>
      <c r="E41" s="13">
        <v>4800</v>
      </c>
      <c r="F41" s="13">
        <v>4800</v>
      </c>
      <c r="G41" s="13">
        <v>4800</v>
      </c>
      <c r="H41" s="13">
        <v>4800</v>
      </c>
      <c r="I41" s="13">
        <v>4800</v>
      </c>
      <c r="J41" s="38"/>
      <c r="K41" s="15">
        <v>2917</v>
      </c>
      <c r="L41" s="15">
        <v>4083</v>
      </c>
      <c r="M41" s="15">
        <v>7000</v>
      </c>
      <c r="N41" s="97">
        <v>7000</v>
      </c>
      <c r="O41" s="97">
        <v>0</v>
      </c>
      <c r="P41" s="97">
        <v>0</v>
      </c>
      <c r="Q41" s="97">
        <v>0</v>
      </c>
      <c r="R41" s="38"/>
      <c r="S41" s="17">
        <f t="shared" si="0"/>
        <v>14001600</v>
      </c>
      <c r="T41" s="17">
        <f t="shared" si="1"/>
        <v>19598400</v>
      </c>
      <c r="U41" s="17">
        <f t="shared" si="2"/>
        <v>33600000</v>
      </c>
      <c r="V41" s="17">
        <f t="shared" si="3"/>
        <v>33600000</v>
      </c>
      <c r="W41" s="17">
        <f t="shared" si="4"/>
        <v>0</v>
      </c>
      <c r="X41" s="17">
        <f t="shared" si="5"/>
        <v>0</v>
      </c>
      <c r="Y41" s="50">
        <f t="shared" si="6"/>
        <v>0</v>
      </c>
    </row>
    <row r="42" spans="1:25" ht="12">
      <c r="A42" s="52" t="s">
        <v>18</v>
      </c>
      <c r="B42" s="33"/>
      <c r="C42" s="18"/>
      <c r="D42" s="18"/>
      <c r="E42" s="18"/>
      <c r="F42" s="18"/>
      <c r="G42" s="18"/>
      <c r="H42" s="18"/>
      <c r="I42" s="18"/>
      <c r="J42" s="38"/>
      <c r="K42" s="68"/>
      <c r="L42" s="68"/>
      <c r="M42" s="68"/>
      <c r="N42" s="69"/>
      <c r="O42" s="69"/>
      <c r="P42" s="69"/>
      <c r="Q42" s="69"/>
      <c r="R42" s="38"/>
      <c r="S42" s="17">
        <f aca="true" t="shared" si="7" ref="S42:Y42">SUM(S9:S41)</f>
        <v>264519220</v>
      </c>
      <c r="T42" s="17">
        <f t="shared" si="7"/>
        <v>236107770</v>
      </c>
      <c r="U42" s="17">
        <f t="shared" si="7"/>
        <v>500626990</v>
      </c>
      <c r="V42" s="17">
        <f t="shared" si="7"/>
        <v>578617130</v>
      </c>
      <c r="W42" s="17">
        <f t="shared" si="7"/>
        <v>578473120</v>
      </c>
      <c r="X42" s="17">
        <f t="shared" si="7"/>
        <v>603681950</v>
      </c>
      <c r="Y42" s="50">
        <f t="shared" si="7"/>
        <v>633822450</v>
      </c>
    </row>
    <row r="43" spans="1:25" ht="12">
      <c r="A43" s="52"/>
      <c r="B43" s="33"/>
      <c r="C43" s="18"/>
      <c r="D43" s="18"/>
      <c r="E43" s="18"/>
      <c r="F43" s="18"/>
      <c r="G43" s="18"/>
      <c r="H43" s="18"/>
      <c r="I43" s="18"/>
      <c r="J43" s="38"/>
      <c r="K43" s="68"/>
      <c r="L43" s="68"/>
      <c r="M43" s="68"/>
      <c r="N43" s="69"/>
      <c r="O43" s="69"/>
      <c r="P43" s="69"/>
      <c r="Q43" s="69"/>
      <c r="R43" s="38"/>
      <c r="S43" s="17"/>
      <c r="T43" s="17"/>
      <c r="U43" s="17"/>
      <c r="V43" s="17"/>
      <c r="W43" s="17"/>
      <c r="X43" s="17"/>
      <c r="Y43" s="50"/>
    </row>
    <row r="44" spans="1:25" ht="12">
      <c r="A44" s="52" t="s">
        <v>51</v>
      </c>
      <c r="B44" s="33"/>
      <c r="C44" s="18"/>
      <c r="D44" s="18"/>
      <c r="E44" s="18"/>
      <c r="F44" s="18"/>
      <c r="G44" s="18"/>
      <c r="H44" s="18"/>
      <c r="I44" s="18"/>
      <c r="J44" s="38"/>
      <c r="K44" s="68"/>
      <c r="L44" s="68"/>
      <c r="M44" s="68"/>
      <c r="N44" s="69"/>
      <c r="O44" s="69"/>
      <c r="P44" s="69"/>
      <c r="Q44" s="69"/>
      <c r="R44" s="38"/>
      <c r="S44" s="17"/>
      <c r="T44" s="17"/>
      <c r="U44" s="17"/>
      <c r="V44" s="17"/>
      <c r="W44" s="17"/>
      <c r="X44" s="17"/>
      <c r="Y44" s="50"/>
    </row>
    <row r="45" spans="1:25" ht="12">
      <c r="A45" s="49">
        <v>2011</v>
      </c>
      <c r="B45" s="24" t="s">
        <v>19</v>
      </c>
      <c r="C45" s="13">
        <v>190</v>
      </c>
      <c r="D45" s="13">
        <v>190</v>
      </c>
      <c r="E45" s="13">
        <v>190</v>
      </c>
      <c r="F45" s="13">
        <v>190</v>
      </c>
      <c r="G45" s="13">
        <v>190</v>
      </c>
      <c r="H45" s="13">
        <v>190</v>
      </c>
      <c r="I45" s="13">
        <v>190</v>
      </c>
      <c r="J45" s="38"/>
      <c r="K45" s="98">
        <v>5207</v>
      </c>
      <c r="L45" s="98">
        <v>3766</v>
      </c>
      <c r="M45" s="98">
        <v>8973</v>
      </c>
      <c r="N45" s="98">
        <v>9396</v>
      </c>
      <c r="O45" s="98">
        <v>10066</v>
      </c>
      <c r="P45" s="98">
        <v>10472</v>
      </c>
      <c r="Q45" s="98">
        <v>10997</v>
      </c>
      <c r="R45" s="38"/>
      <c r="S45" s="17">
        <f t="shared" si="0"/>
        <v>989330</v>
      </c>
      <c r="T45" s="17">
        <f t="shared" si="1"/>
        <v>715540</v>
      </c>
      <c r="U45" s="17">
        <f t="shared" si="2"/>
        <v>1704870</v>
      </c>
      <c r="V45" s="17">
        <f t="shared" si="3"/>
        <v>1785240</v>
      </c>
      <c r="W45" s="17">
        <f t="shared" si="4"/>
        <v>1912540</v>
      </c>
      <c r="X45" s="17">
        <f t="shared" si="5"/>
        <v>1989680</v>
      </c>
      <c r="Y45" s="50">
        <f t="shared" si="6"/>
        <v>2089430</v>
      </c>
    </row>
    <row r="46" spans="1:25" ht="12">
      <c r="A46" s="49">
        <v>4011</v>
      </c>
      <c r="B46" s="24" t="s">
        <v>52</v>
      </c>
      <c r="C46" s="13">
        <v>95</v>
      </c>
      <c r="D46" s="13">
        <v>95</v>
      </c>
      <c r="E46" s="13">
        <v>95</v>
      </c>
      <c r="F46" s="13">
        <v>95</v>
      </c>
      <c r="G46" s="13">
        <v>95</v>
      </c>
      <c r="H46" s="13">
        <v>95</v>
      </c>
      <c r="I46" s="13">
        <v>95</v>
      </c>
      <c r="J46" s="38"/>
      <c r="K46" s="98">
        <v>38184</v>
      </c>
      <c r="L46" s="98">
        <v>27616</v>
      </c>
      <c r="M46" s="98">
        <v>65800</v>
      </c>
      <c r="N46" s="98">
        <v>68902</v>
      </c>
      <c r="O46" s="98">
        <v>73816</v>
      </c>
      <c r="P46" s="98">
        <v>76794</v>
      </c>
      <c r="Q46" s="98">
        <v>80645</v>
      </c>
      <c r="R46" s="38"/>
      <c r="S46" s="17">
        <f t="shared" si="0"/>
        <v>3627480</v>
      </c>
      <c r="T46" s="17">
        <f t="shared" si="1"/>
        <v>2623520</v>
      </c>
      <c r="U46" s="17">
        <f t="shared" si="2"/>
        <v>6251000</v>
      </c>
      <c r="V46" s="17">
        <f t="shared" si="3"/>
        <v>6545690</v>
      </c>
      <c r="W46" s="17">
        <f t="shared" si="4"/>
        <v>7012520</v>
      </c>
      <c r="X46" s="17">
        <f t="shared" si="5"/>
        <v>7295430</v>
      </c>
      <c r="Y46" s="50">
        <f t="shared" si="6"/>
        <v>7661275</v>
      </c>
    </row>
    <row r="47" spans="1:25" ht="12">
      <c r="A47" s="49">
        <v>2111</v>
      </c>
      <c r="B47" s="24" t="s">
        <v>20</v>
      </c>
      <c r="C47" s="13">
        <v>310</v>
      </c>
      <c r="D47" s="13">
        <v>310</v>
      </c>
      <c r="E47" s="13">
        <v>310</v>
      </c>
      <c r="F47" s="13">
        <v>310</v>
      </c>
      <c r="G47" s="13">
        <v>310</v>
      </c>
      <c r="H47" s="13">
        <v>310</v>
      </c>
      <c r="I47" s="13">
        <v>310</v>
      </c>
      <c r="J47" s="38"/>
      <c r="K47" s="98">
        <v>43053</v>
      </c>
      <c r="L47" s="98">
        <v>30933</v>
      </c>
      <c r="M47" s="98">
        <v>73986</v>
      </c>
      <c r="N47" s="98">
        <v>77473</v>
      </c>
      <c r="O47" s="98">
        <v>82999</v>
      </c>
      <c r="P47" s="98">
        <v>86348</v>
      </c>
      <c r="Q47" s="98">
        <v>90678</v>
      </c>
      <c r="R47" s="38"/>
      <c r="S47" s="17">
        <f t="shared" si="0"/>
        <v>13346430</v>
      </c>
      <c r="T47" s="17">
        <f t="shared" si="1"/>
        <v>9589230</v>
      </c>
      <c r="U47" s="17">
        <f t="shared" si="2"/>
        <v>22935660</v>
      </c>
      <c r="V47" s="17">
        <f t="shared" si="3"/>
        <v>24016630</v>
      </c>
      <c r="W47" s="17">
        <f t="shared" si="4"/>
        <v>25729690</v>
      </c>
      <c r="X47" s="17">
        <f t="shared" si="5"/>
        <v>26767880</v>
      </c>
      <c r="Y47" s="50">
        <f t="shared" si="6"/>
        <v>28110180</v>
      </c>
    </row>
    <row r="48" spans="1:25" ht="12">
      <c r="A48" s="49">
        <v>2311</v>
      </c>
      <c r="B48" s="24" t="s">
        <v>21</v>
      </c>
      <c r="C48" s="13">
        <v>125</v>
      </c>
      <c r="D48" s="13">
        <v>125</v>
      </c>
      <c r="E48" s="13">
        <v>125</v>
      </c>
      <c r="F48" s="13">
        <v>125</v>
      </c>
      <c r="G48" s="13">
        <v>125</v>
      </c>
      <c r="H48" s="13">
        <v>125</v>
      </c>
      <c r="I48" s="13">
        <v>125</v>
      </c>
      <c r="J48" s="38"/>
      <c r="K48" s="98">
        <v>43189</v>
      </c>
      <c r="L48" s="98">
        <v>31030</v>
      </c>
      <c r="M48" s="98">
        <v>74219</v>
      </c>
      <c r="N48" s="98">
        <v>77718</v>
      </c>
      <c r="O48" s="98">
        <v>83262</v>
      </c>
      <c r="P48" s="98">
        <v>86620</v>
      </c>
      <c r="Q48" s="98">
        <v>90964</v>
      </c>
      <c r="R48" s="38"/>
      <c r="S48" s="17">
        <f t="shared" si="0"/>
        <v>5398625</v>
      </c>
      <c r="T48" s="17">
        <f t="shared" si="1"/>
        <v>3878750</v>
      </c>
      <c r="U48" s="17">
        <f t="shared" si="2"/>
        <v>9277375</v>
      </c>
      <c r="V48" s="17">
        <f t="shared" si="3"/>
        <v>9714750</v>
      </c>
      <c r="W48" s="17">
        <f t="shared" si="4"/>
        <v>10407750</v>
      </c>
      <c r="X48" s="17">
        <f t="shared" si="5"/>
        <v>10827500</v>
      </c>
      <c r="Y48" s="50">
        <f t="shared" si="6"/>
        <v>11370500</v>
      </c>
    </row>
    <row r="49" spans="1:25" ht="12">
      <c r="A49" s="49">
        <v>2012</v>
      </c>
      <c r="B49" s="24" t="s">
        <v>22</v>
      </c>
      <c r="C49" s="13">
        <v>125</v>
      </c>
      <c r="D49" s="13">
        <v>125</v>
      </c>
      <c r="E49" s="13">
        <v>125</v>
      </c>
      <c r="F49" s="13">
        <v>125</v>
      </c>
      <c r="G49" s="13">
        <v>125</v>
      </c>
      <c r="H49" s="13">
        <v>125</v>
      </c>
      <c r="I49" s="13">
        <v>125</v>
      </c>
      <c r="J49" s="38"/>
      <c r="K49" s="98">
        <v>6984</v>
      </c>
      <c r="L49" s="98">
        <v>5181</v>
      </c>
      <c r="M49" s="98">
        <v>12165</v>
      </c>
      <c r="N49" s="97">
        <v>12134</v>
      </c>
      <c r="O49" s="97">
        <v>12095</v>
      </c>
      <c r="P49" s="97">
        <v>12051</v>
      </c>
      <c r="Q49" s="97">
        <v>12292</v>
      </c>
      <c r="R49" s="38"/>
      <c r="S49" s="17">
        <f t="shared" si="0"/>
        <v>873000</v>
      </c>
      <c r="T49" s="17">
        <f t="shared" si="1"/>
        <v>647625</v>
      </c>
      <c r="U49" s="17">
        <f t="shared" si="2"/>
        <v>1520625</v>
      </c>
      <c r="V49" s="17">
        <f t="shared" si="3"/>
        <v>1516750</v>
      </c>
      <c r="W49" s="17">
        <f t="shared" si="4"/>
        <v>1511875</v>
      </c>
      <c r="X49" s="17">
        <f t="shared" si="5"/>
        <v>1506375</v>
      </c>
      <c r="Y49" s="50">
        <f t="shared" si="6"/>
        <v>1536500</v>
      </c>
    </row>
    <row r="50" spans="1:25" ht="12">
      <c r="A50" s="49">
        <v>2112</v>
      </c>
      <c r="B50" s="24" t="s">
        <v>23</v>
      </c>
      <c r="C50" s="13">
        <v>60</v>
      </c>
      <c r="D50" s="13">
        <v>60</v>
      </c>
      <c r="E50" s="13">
        <v>60</v>
      </c>
      <c r="F50" s="13">
        <v>60</v>
      </c>
      <c r="G50" s="13">
        <v>60</v>
      </c>
      <c r="H50" s="13">
        <v>60</v>
      </c>
      <c r="I50" s="13">
        <v>60</v>
      </c>
      <c r="J50" s="38"/>
      <c r="K50" s="98">
        <v>6984</v>
      </c>
      <c r="L50" s="98">
        <v>5181</v>
      </c>
      <c r="M50" s="98">
        <v>12165</v>
      </c>
      <c r="N50" s="97">
        <v>12134</v>
      </c>
      <c r="O50" s="97">
        <v>12095</v>
      </c>
      <c r="P50" s="97">
        <v>12051</v>
      </c>
      <c r="Q50" s="97">
        <v>12292</v>
      </c>
      <c r="R50" s="38"/>
      <c r="S50" s="17">
        <f t="shared" si="0"/>
        <v>419040</v>
      </c>
      <c r="T50" s="17">
        <f t="shared" si="1"/>
        <v>310860</v>
      </c>
      <c r="U50" s="17">
        <f t="shared" si="2"/>
        <v>729900</v>
      </c>
      <c r="V50" s="17">
        <f t="shared" si="3"/>
        <v>728040</v>
      </c>
      <c r="W50" s="17">
        <f t="shared" si="4"/>
        <v>725700</v>
      </c>
      <c r="X50" s="17">
        <f t="shared" si="5"/>
        <v>723060</v>
      </c>
      <c r="Y50" s="50">
        <f t="shared" si="6"/>
        <v>737520</v>
      </c>
    </row>
    <row r="51" spans="1:25" ht="12">
      <c r="A51" s="49">
        <v>2312</v>
      </c>
      <c r="B51" s="24" t="s">
        <v>24</v>
      </c>
      <c r="C51" s="13">
        <v>80</v>
      </c>
      <c r="D51" s="13">
        <v>80</v>
      </c>
      <c r="E51" s="13">
        <v>80</v>
      </c>
      <c r="F51" s="13">
        <v>80</v>
      </c>
      <c r="G51" s="13">
        <v>80</v>
      </c>
      <c r="H51" s="13">
        <v>80</v>
      </c>
      <c r="I51" s="13">
        <v>80</v>
      </c>
      <c r="J51" s="38"/>
      <c r="K51" s="98">
        <v>6984</v>
      </c>
      <c r="L51" s="98">
        <v>5181</v>
      </c>
      <c r="M51" s="98">
        <v>12165</v>
      </c>
      <c r="N51" s="97">
        <v>12134</v>
      </c>
      <c r="O51" s="97">
        <v>12095</v>
      </c>
      <c r="P51" s="97">
        <v>12051</v>
      </c>
      <c r="Q51" s="97">
        <v>12292</v>
      </c>
      <c r="R51" s="38"/>
      <c r="S51" s="17">
        <f t="shared" si="0"/>
        <v>558720</v>
      </c>
      <c r="T51" s="17">
        <f t="shared" si="1"/>
        <v>414480</v>
      </c>
      <c r="U51" s="17">
        <f t="shared" si="2"/>
        <v>973200</v>
      </c>
      <c r="V51" s="17">
        <f t="shared" si="3"/>
        <v>970720</v>
      </c>
      <c r="W51" s="17">
        <f t="shared" si="4"/>
        <v>967600</v>
      </c>
      <c r="X51" s="17">
        <f t="shared" si="5"/>
        <v>964080</v>
      </c>
      <c r="Y51" s="50">
        <f t="shared" si="6"/>
        <v>983360</v>
      </c>
    </row>
    <row r="52" spans="1:25" ht="12">
      <c r="A52" s="49">
        <v>2013</v>
      </c>
      <c r="B52" s="24" t="s">
        <v>25</v>
      </c>
      <c r="C52" s="13">
        <v>125</v>
      </c>
      <c r="D52" s="13">
        <v>125</v>
      </c>
      <c r="E52" s="13">
        <v>125</v>
      </c>
      <c r="F52" s="13">
        <v>125</v>
      </c>
      <c r="G52" s="13">
        <v>125</v>
      </c>
      <c r="H52" s="13">
        <v>125</v>
      </c>
      <c r="I52" s="13">
        <v>125</v>
      </c>
      <c r="J52" s="38"/>
      <c r="K52" s="98">
        <v>246</v>
      </c>
      <c r="L52" s="98">
        <v>176</v>
      </c>
      <c r="M52" s="98">
        <v>422</v>
      </c>
      <c r="N52" s="98">
        <v>426</v>
      </c>
      <c r="O52" s="97">
        <v>430</v>
      </c>
      <c r="P52" s="97">
        <v>434</v>
      </c>
      <c r="Q52" s="97">
        <v>438</v>
      </c>
      <c r="R52" s="38"/>
      <c r="S52" s="17">
        <f t="shared" si="0"/>
        <v>30750</v>
      </c>
      <c r="T52" s="17">
        <f t="shared" si="1"/>
        <v>22000</v>
      </c>
      <c r="U52" s="17">
        <f t="shared" si="2"/>
        <v>52750</v>
      </c>
      <c r="V52" s="17">
        <f t="shared" si="3"/>
        <v>53250</v>
      </c>
      <c r="W52" s="17">
        <f t="shared" si="4"/>
        <v>53750</v>
      </c>
      <c r="X52" s="17">
        <f t="shared" si="5"/>
        <v>54250</v>
      </c>
      <c r="Y52" s="50">
        <f t="shared" si="6"/>
        <v>54750</v>
      </c>
    </row>
    <row r="53" spans="1:25" ht="12">
      <c r="A53" s="49">
        <v>2113</v>
      </c>
      <c r="B53" s="24" t="s">
        <v>26</v>
      </c>
      <c r="C53" s="13">
        <v>190</v>
      </c>
      <c r="D53" s="13">
        <v>190</v>
      </c>
      <c r="E53" s="13">
        <v>190</v>
      </c>
      <c r="F53" s="13">
        <v>190</v>
      </c>
      <c r="G53" s="13">
        <v>190</v>
      </c>
      <c r="H53" s="13">
        <v>190</v>
      </c>
      <c r="I53" s="13">
        <v>190</v>
      </c>
      <c r="J53" s="38"/>
      <c r="K53" s="98">
        <v>246</v>
      </c>
      <c r="L53" s="98">
        <v>176</v>
      </c>
      <c r="M53" s="98">
        <v>422</v>
      </c>
      <c r="N53" s="97">
        <v>426</v>
      </c>
      <c r="O53" s="97">
        <v>430</v>
      </c>
      <c r="P53" s="97">
        <v>434</v>
      </c>
      <c r="Q53" s="97">
        <v>438</v>
      </c>
      <c r="R53" s="38"/>
      <c r="S53" s="17">
        <f t="shared" si="0"/>
        <v>46740</v>
      </c>
      <c r="T53" s="17">
        <f t="shared" si="1"/>
        <v>33440</v>
      </c>
      <c r="U53" s="17">
        <f t="shared" si="2"/>
        <v>80180</v>
      </c>
      <c r="V53" s="17">
        <f t="shared" si="3"/>
        <v>80940</v>
      </c>
      <c r="W53" s="17">
        <f t="shared" si="4"/>
        <v>81700</v>
      </c>
      <c r="X53" s="17">
        <f t="shared" si="5"/>
        <v>82460</v>
      </c>
      <c r="Y53" s="50">
        <f t="shared" si="6"/>
        <v>83220</v>
      </c>
    </row>
    <row r="54" spans="1:25" ht="12">
      <c r="A54" s="49">
        <v>2313</v>
      </c>
      <c r="B54" s="24" t="s">
        <v>27</v>
      </c>
      <c r="C54" s="13">
        <v>100</v>
      </c>
      <c r="D54" s="13">
        <v>100</v>
      </c>
      <c r="E54" s="13">
        <v>100</v>
      </c>
      <c r="F54" s="13">
        <v>100</v>
      </c>
      <c r="G54" s="13">
        <v>100</v>
      </c>
      <c r="H54" s="13">
        <v>100</v>
      </c>
      <c r="I54" s="13">
        <v>100</v>
      </c>
      <c r="J54" s="38"/>
      <c r="K54" s="98">
        <v>246</v>
      </c>
      <c r="L54" s="98">
        <v>176</v>
      </c>
      <c r="M54" s="98">
        <v>422</v>
      </c>
      <c r="N54" s="97">
        <v>426</v>
      </c>
      <c r="O54" s="97">
        <v>430</v>
      </c>
      <c r="P54" s="97">
        <v>434</v>
      </c>
      <c r="Q54" s="97">
        <v>438</v>
      </c>
      <c r="R54" s="38"/>
      <c r="S54" s="17">
        <f t="shared" si="0"/>
        <v>24600</v>
      </c>
      <c r="T54" s="17">
        <f t="shared" si="1"/>
        <v>17600</v>
      </c>
      <c r="U54" s="17">
        <f t="shared" si="2"/>
        <v>42200</v>
      </c>
      <c r="V54" s="17">
        <f t="shared" si="3"/>
        <v>42600</v>
      </c>
      <c r="W54" s="17">
        <f t="shared" si="4"/>
        <v>43000</v>
      </c>
      <c r="X54" s="17">
        <f t="shared" si="5"/>
        <v>43400</v>
      </c>
      <c r="Y54" s="50">
        <f t="shared" si="6"/>
        <v>43800</v>
      </c>
    </row>
    <row r="55" spans="1:25" ht="12">
      <c r="A55" s="49">
        <v>2014</v>
      </c>
      <c r="B55" s="24" t="s">
        <v>28</v>
      </c>
      <c r="C55" s="13">
        <v>190</v>
      </c>
      <c r="D55" s="13">
        <v>190</v>
      </c>
      <c r="E55" s="13">
        <v>190</v>
      </c>
      <c r="F55" s="13">
        <v>190</v>
      </c>
      <c r="G55" s="13">
        <v>190</v>
      </c>
      <c r="H55" s="13">
        <v>190</v>
      </c>
      <c r="I55" s="13">
        <v>190</v>
      </c>
      <c r="J55" s="38"/>
      <c r="K55" s="98">
        <v>73</v>
      </c>
      <c r="L55" s="98">
        <v>52</v>
      </c>
      <c r="M55" s="98">
        <v>125</v>
      </c>
      <c r="N55" s="97">
        <v>129</v>
      </c>
      <c r="O55" s="97">
        <v>133</v>
      </c>
      <c r="P55" s="97">
        <v>137</v>
      </c>
      <c r="Q55" s="97">
        <v>141</v>
      </c>
      <c r="R55" s="38"/>
      <c r="S55" s="17">
        <f t="shared" si="0"/>
        <v>13870</v>
      </c>
      <c r="T55" s="17">
        <f t="shared" si="1"/>
        <v>9880</v>
      </c>
      <c r="U55" s="17">
        <f t="shared" si="2"/>
        <v>23750</v>
      </c>
      <c r="V55" s="17">
        <f t="shared" si="3"/>
        <v>24510</v>
      </c>
      <c r="W55" s="17">
        <f t="shared" si="4"/>
        <v>25270</v>
      </c>
      <c r="X55" s="17">
        <f t="shared" si="5"/>
        <v>26030</v>
      </c>
      <c r="Y55" s="50">
        <f t="shared" si="6"/>
        <v>26790</v>
      </c>
    </row>
    <row r="56" spans="1:25" ht="12">
      <c r="A56" s="49">
        <v>2114</v>
      </c>
      <c r="B56" s="24" t="s">
        <v>29</v>
      </c>
      <c r="C56" s="13">
        <v>310</v>
      </c>
      <c r="D56" s="13">
        <v>310</v>
      </c>
      <c r="E56" s="13">
        <v>310</v>
      </c>
      <c r="F56" s="13">
        <v>310</v>
      </c>
      <c r="G56" s="13">
        <v>310</v>
      </c>
      <c r="H56" s="13">
        <v>310</v>
      </c>
      <c r="I56" s="13">
        <v>310</v>
      </c>
      <c r="J56" s="38"/>
      <c r="K56" s="98">
        <v>73</v>
      </c>
      <c r="L56" s="98">
        <v>52</v>
      </c>
      <c r="M56" s="98">
        <v>125</v>
      </c>
      <c r="N56" s="97">
        <v>129</v>
      </c>
      <c r="O56" s="97">
        <v>133</v>
      </c>
      <c r="P56" s="97">
        <v>137</v>
      </c>
      <c r="Q56" s="97">
        <v>141</v>
      </c>
      <c r="R56" s="38"/>
      <c r="S56" s="17">
        <f t="shared" si="0"/>
        <v>22630</v>
      </c>
      <c r="T56" s="17">
        <f t="shared" si="1"/>
        <v>16120</v>
      </c>
      <c r="U56" s="17">
        <f t="shared" si="2"/>
        <v>38750</v>
      </c>
      <c r="V56" s="17">
        <f t="shared" si="3"/>
        <v>39990</v>
      </c>
      <c r="W56" s="17">
        <f t="shared" si="4"/>
        <v>41230</v>
      </c>
      <c r="X56" s="17">
        <f t="shared" si="5"/>
        <v>42470</v>
      </c>
      <c r="Y56" s="50">
        <f t="shared" si="6"/>
        <v>43710</v>
      </c>
    </row>
    <row r="57" spans="1:25" ht="12">
      <c r="A57" s="49">
        <v>2314</v>
      </c>
      <c r="B57" s="24" t="s">
        <v>30</v>
      </c>
      <c r="C57" s="13">
        <v>375</v>
      </c>
      <c r="D57" s="13">
        <v>375</v>
      </c>
      <c r="E57" s="13">
        <v>375</v>
      </c>
      <c r="F57" s="13">
        <v>375</v>
      </c>
      <c r="G57" s="13">
        <v>375</v>
      </c>
      <c r="H57" s="13">
        <v>375</v>
      </c>
      <c r="I57" s="13">
        <v>375</v>
      </c>
      <c r="J57" s="38"/>
      <c r="K57" s="98">
        <v>73</v>
      </c>
      <c r="L57" s="98">
        <v>52</v>
      </c>
      <c r="M57" s="98">
        <v>125</v>
      </c>
      <c r="N57" s="97">
        <v>129</v>
      </c>
      <c r="O57" s="97">
        <v>133</v>
      </c>
      <c r="P57" s="97">
        <v>137</v>
      </c>
      <c r="Q57" s="97">
        <v>141</v>
      </c>
      <c r="R57" s="38"/>
      <c r="S57" s="17">
        <f t="shared" si="0"/>
        <v>27375</v>
      </c>
      <c r="T57" s="17">
        <f t="shared" si="1"/>
        <v>19500</v>
      </c>
      <c r="U57" s="17">
        <f t="shared" si="2"/>
        <v>46875</v>
      </c>
      <c r="V57" s="17">
        <f t="shared" si="3"/>
        <v>48375</v>
      </c>
      <c r="W57" s="17">
        <f t="shared" si="4"/>
        <v>49875</v>
      </c>
      <c r="X57" s="17">
        <f t="shared" si="5"/>
        <v>51375</v>
      </c>
      <c r="Y57" s="50">
        <f t="shared" si="6"/>
        <v>52875</v>
      </c>
    </row>
    <row r="58" spans="1:25" ht="12">
      <c r="A58" s="51">
        <v>2005</v>
      </c>
      <c r="B58" s="24" t="s">
        <v>31</v>
      </c>
      <c r="C58" s="19">
        <v>125</v>
      </c>
      <c r="D58" s="19">
        <v>125</v>
      </c>
      <c r="E58" s="19">
        <v>125</v>
      </c>
      <c r="F58" s="19">
        <v>125</v>
      </c>
      <c r="G58" s="19">
        <v>125</v>
      </c>
      <c r="H58" s="19">
        <v>125</v>
      </c>
      <c r="I58" s="19">
        <v>125</v>
      </c>
      <c r="J58" s="38"/>
      <c r="K58" s="98">
        <v>47636</v>
      </c>
      <c r="L58" s="98">
        <v>34025</v>
      </c>
      <c r="M58" s="98">
        <v>81661</v>
      </c>
      <c r="N58" s="97">
        <v>86560</v>
      </c>
      <c r="O58" s="97">
        <v>91754</v>
      </c>
      <c r="P58" s="97">
        <v>97259</v>
      </c>
      <c r="Q58" s="97">
        <v>103094</v>
      </c>
      <c r="R58" s="38"/>
      <c r="S58" s="17">
        <f t="shared" si="0"/>
        <v>5954500</v>
      </c>
      <c r="T58" s="17">
        <f t="shared" si="1"/>
        <v>4253125</v>
      </c>
      <c r="U58" s="17">
        <f t="shared" si="2"/>
        <v>10207625</v>
      </c>
      <c r="V58" s="17">
        <f t="shared" si="3"/>
        <v>10820000</v>
      </c>
      <c r="W58" s="17">
        <f t="shared" si="4"/>
        <v>11469250</v>
      </c>
      <c r="X58" s="17">
        <f t="shared" si="5"/>
        <v>12157375</v>
      </c>
      <c r="Y58" s="50">
        <f t="shared" si="6"/>
        <v>12886750</v>
      </c>
    </row>
    <row r="59" spans="1:25" s="3" customFormat="1" ht="12">
      <c r="A59" s="49">
        <v>2017</v>
      </c>
      <c r="B59" s="24" t="s">
        <v>32</v>
      </c>
      <c r="C59" s="13">
        <v>125</v>
      </c>
      <c r="D59" s="13">
        <v>125</v>
      </c>
      <c r="E59" s="13">
        <v>125</v>
      </c>
      <c r="F59" s="13">
        <v>125</v>
      </c>
      <c r="G59" s="13">
        <v>125</v>
      </c>
      <c r="H59" s="13">
        <v>125</v>
      </c>
      <c r="I59" s="13">
        <v>125</v>
      </c>
      <c r="J59" s="38"/>
      <c r="K59" s="98">
        <v>216</v>
      </c>
      <c r="L59" s="98">
        <v>160</v>
      </c>
      <c r="M59" s="98">
        <v>376</v>
      </c>
      <c r="N59" s="97">
        <v>375</v>
      </c>
      <c r="O59" s="97">
        <v>374</v>
      </c>
      <c r="P59" s="97">
        <v>373</v>
      </c>
      <c r="Q59" s="97">
        <v>380</v>
      </c>
      <c r="R59" s="38"/>
      <c r="S59" s="17">
        <f t="shared" si="0"/>
        <v>27000</v>
      </c>
      <c r="T59" s="17">
        <f t="shared" si="1"/>
        <v>20000</v>
      </c>
      <c r="U59" s="17">
        <f t="shared" si="2"/>
        <v>47000</v>
      </c>
      <c r="V59" s="17">
        <f t="shared" si="3"/>
        <v>46875</v>
      </c>
      <c r="W59" s="17">
        <f t="shared" si="4"/>
        <v>46750</v>
      </c>
      <c r="X59" s="17">
        <f t="shared" si="5"/>
        <v>46625</v>
      </c>
      <c r="Y59" s="50">
        <f t="shared" si="6"/>
        <v>47500</v>
      </c>
    </row>
    <row r="60" spans="1:25" s="3" customFormat="1" ht="12">
      <c r="A60" s="49">
        <v>2019</v>
      </c>
      <c r="B60" s="24" t="s">
        <v>33</v>
      </c>
      <c r="C60" s="13">
        <v>190</v>
      </c>
      <c r="D60" s="13">
        <v>190</v>
      </c>
      <c r="E60" s="13">
        <v>190</v>
      </c>
      <c r="F60" s="13">
        <v>190</v>
      </c>
      <c r="G60" s="13">
        <v>190</v>
      </c>
      <c r="H60" s="13">
        <v>190</v>
      </c>
      <c r="I60" s="13">
        <v>190</v>
      </c>
      <c r="J60" s="38"/>
      <c r="K60" s="98">
        <v>0</v>
      </c>
      <c r="L60" s="98">
        <v>0</v>
      </c>
      <c r="M60" s="98">
        <v>0</v>
      </c>
      <c r="N60" s="97">
        <v>0</v>
      </c>
      <c r="O60" s="97">
        <v>0</v>
      </c>
      <c r="P60" s="97">
        <v>0</v>
      </c>
      <c r="Q60" s="97">
        <v>0</v>
      </c>
      <c r="R60" s="38"/>
      <c r="S60" s="17">
        <f t="shared" si="0"/>
        <v>0</v>
      </c>
      <c r="T60" s="17">
        <f t="shared" si="1"/>
        <v>0</v>
      </c>
      <c r="U60" s="17">
        <f t="shared" si="2"/>
        <v>0</v>
      </c>
      <c r="V60" s="17">
        <f t="shared" si="3"/>
        <v>0</v>
      </c>
      <c r="W60" s="17">
        <f t="shared" si="4"/>
        <v>0</v>
      </c>
      <c r="X60" s="17">
        <f t="shared" si="5"/>
        <v>0</v>
      </c>
      <c r="Y60" s="50">
        <f t="shared" si="6"/>
        <v>0</v>
      </c>
    </row>
    <row r="61" spans="1:25" ht="12">
      <c r="A61" s="49">
        <v>2051</v>
      </c>
      <c r="B61" s="24" t="s">
        <v>34</v>
      </c>
      <c r="C61" s="13">
        <v>65</v>
      </c>
      <c r="D61" s="13">
        <v>65</v>
      </c>
      <c r="E61" s="13">
        <v>65</v>
      </c>
      <c r="F61" s="13">
        <v>65</v>
      </c>
      <c r="G61" s="13">
        <v>65</v>
      </c>
      <c r="H61" s="13">
        <v>65</v>
      </c>
      <c r="I61" s="13">
        <v>65</v>
      </c>
      <c r="J61" s="38"/>
      <c r="K61" s="98">
        <v>12484</v>
      </c>
      <c r="L61" s="98">
        <v>8969</v>
      </c>
      <c r="M61" s="98">
        <v>21453</v>
      </c>
      <c r="N61" s="97">
        <v>22459</v>
      </c>
      <c r="O61" s="97">
        <v>24052</v>
      </c>
      <c r="P61" s="97">
        <v>25018</v>
      </c>
      <c r="Q61" s="97">
        <v>26267</v>
      </c>
      <c r="R61" s="38"/>
      <c r="S61" s="17">
        <f t="shared" si="0"/>
        <v>811460</v>
      </c>
      <c r="T61" s="17">
        <f t="shared" si="1"/>
        <v>582985</v>
      </c>
      <c r="U61" s="17">
        <f t="shared" si="2"/>
        <v>1394445</v>
      </c>
      <c r="V61" s="17">
        <f t="shared" si="3"/>
        <v>1459835</v>
      </c>
      <c r="W61" s="17">
        <f t="shared" si="4"/>
        <v>1563380</v>
      </c>
      <c r="X61" s="17">
        <f t="shared" si="5"/>
        <v>1626170</v>
      </c>
      <c r="Y61" s="50">
        <f t="shared" si="6"/>
        <v>1707355</v>
      </c>
    </row>
    <row r="62" spans="1:25" ht="12">
      <c r="A62" s="51">
        <v>2052</v>
      </c>
      <c r="B62" s="32" t="s">
        <v>35</v>
      </c>
      <c r="C62" s="13">
        <v>25</v>
      </c>
      <c r="D62" s="13">
        <v>25</v>
      </c>
      <c r="E62" s="13">
        <v>25</v>
      </c>
      <c r="F62" s="13">
        <v>25</v>
      </c>
      <c r="G62" s="13">
        <v>25</v>
      </c>
      <c r="H62" s="13">
        <v>25</v>
      </c>
      <c r="I62" s="13">
        <v>25</v>
      </c>
      <c r="J62" s="38"/>
      <c r="K62" s="98">
        <v>1599</v>
      </c>
      <c r="L62" s="98">
        <v>1142</v>
      </c>
      <c r="M62" s="98">
        <v>2741</v>
      </c>
      <c r="N62" s="97">
        <v>2906</v>
      </c>
      <c r="O62" s="97">
        <v>3080</v>
      </c>
      <c r="P62" s="97">
        <v>3265</v>
      </c>
      <c r="Q62" s="97">
        <v>3461</v>
      </c>
      <c r="R62" s="38"/>
      <c r="S62" s="17">
        <f t="shared" si="0"/>
        <v>39975</v>
      </c>
      <c r="T62" s="17">
        <f t="shared" si="1"/>
        <v>28550</v>
      </c>
      <c r="U62" s="17">
        <f t="shared" si="2"/>
        <v>68525</v>
      </c>
      <c r="V62" s="17">
        <f t="shared" si="3"/>
        <v>72650</v>
      </c>
      <c r="W62" s="17">
        <f t="shared" si="4"/>
        <v>77000</v>
      </c>
      <c r="X62" s="17">
        <f t="shared" si="5"/>
        <v>81625</v>
      </c>
      <c r="Y62" s="50">
        <f t="shared" si="6"/>
        <v>86525</v>
      </c>
    </row>
    <row r="63" spans="1:25" ht="12">
      <c r="A63" s="51">
        <v>2081</v>
      </c>
      <c r="B63" s="24" t="s">
        <v>36</v>
      </c>
      <c r="C63" s="19">
        <v>155</v>
      </c>
      <c r="D63" s="19">
        <v>155</v>
      </c>
      <c r="E63" s="19">
        <v>155</v>
      </c>
      <c r="F63" s="19">
        <v>155</v>
      </c>
      <c r="G63" s="19">
        <v>155</v>
      </c>
      <c r="H63" s="19">
        <v>155</v>
      </c>
      <c r="I63" s="19">
        <v>155</v>
      </c>
      <c r="J63" s="38"/>
      <c r="K63" s="98">
        <v>2472</v>
      </c>
      <c r="L63" s="98">
        <v>1789</v>
      </c>
      <c r="M63" s="98">
        <v>4261</v>
      </c>
      <c r="N63" s="97">
        <v>4462</v>
      </c>
      <c r="O63" s="97">
        <v>4780</v>
      </c>
      <c r="P63" s="97">
        <v>4973</v>
      </c>
      <c r="Q63" s="97">
        <v>5223</v>
      </c>
      <c r="R63" s="38"/>
      <c r="S63" s="17">
        <f t="shared" si="0"/>
        <v>383160</v>
      </c>
      <c r="T63" s="17">
        <f t="shared" si="1"/>
        <v>277295</v>
      </c>
      <c r="U63" s="17">
        <f t="shared" si="2"/>
        <v>660455</v>
      </c>
      <c r="V63" s="17">
        <f t="shared" si="3"/>
        <v>691610</v>
      </c>
      <c r="W63" s="17">
        <f t="shared" si="4"/>
        <v>740900</v>
      </c>
      <c r="X63" s="17">
        <f t="shared" si="5"/>
        <v>770815</v>
      </c>
      <c r="Y63" s="50">
        <f t="shared" si="6"/>
        <v>809565</v>
      </c>
    </row>
    <row r="64" spans="1:25" ht="12">
      <c r="A64" s="51">
        <v>2082</v>
      </c>
      <c r="B64" s="24" t="s">
        <v>37</v>
      </c>
      <c r="C64" s="19">
        <v>155</v>
      </c>
      <c r="D64" s="19">
        <v>155</v>
      </c>
      <c r="E64" s="19">
        <v>155</v>
      </c>
      <c r="F64" s="19">
        <v>155</v>
      </c>
      <c r="G64" s="19">
        <v>155</v>
      </c>
      <c r="H64" s="19">
        <v>155</v>
      </c>
      <c r="I64" s="19">
        <v>155</v>
      </c>
      <c r="J64" s="38"/>
      <c r="K64" s="98">
        <v>8</v>
      </c>
      <c r="L64" s="98">
        <v>6</v>
      </c>
      <c r="M64" s="98">
        <v>14</v>
      </c>
      <c r="N64" s="97">
        <v>14</v>
      </c>
      <c r="O64" s="97">
        <v>14</v>
      </c>
      <c r="P64" s="97">
        <v>14</v>
      </c>
      <c r="Q64" s="97">
        <v>14</v>
      </c>
      <c r="R64" s="38"/>
      <c r="S64" s="17">
        <f t="shared" si="0"/>
        <v>1240</v>
      </c>
      <c r="T64" s="17">
        <f t="shared" si="1"/>
        <v>930</v>
      </c>
      <c r="U64" s="17">
        <f t="shared" si="2"/>
        <v>2170</v>
      </c>
      <c r="V64" s="17">
        <f t="shared" si="3"/>
        <v>2170</v>
      </c>
      <c r="W64" s="17">
        <f t="shared" si="4"/>
        <v>2170</v>
      </c>
      <c r="X64" s="17">
        <f t="shared" si="5"/>
        <v>2170</v>
      </c>
      <c r="Y64" s="50">
        <f t="shared" si="6"/>
        <v>2170</v>
      </c>
    </row>
    <row r="65" spans="1:25" ht="12">
      <c r="A65" s="51">
        <v>2083</v>
      </c>
      <c r="B65" s="24" t="s">
        <v>38</v>
      </c>
      <c r="C65" s="19">
        <v>155</v>
      </c>
      <c r="D65" s="19">
        <v>155</v>
      </c>
      <c r="E65" s="19">
        <v>155</v>
      </c>
      <c r="F65" s="19">
        <v>155</v>
      </c>
      <c r="G65" s="19">
        <v>155</v>
      </c>
      <c r="H65" s="19">
        <v>155</v>
      </c>
      <c r="I65" s="19">
        <v>155</v>
      </c>
      <c r="J65" s="38"/>
      <c r="K65" s="98">
        <v>0</v>
      </c>
      <c r="L65" s="98">
        <v>0</v>
      </c>
      <c r="M65" s="98">
        <v>0</v>
      </c>
      <c r="N65" s="97">
        <v>0</v>
      </c>
      <c r="O65" s="97">
        <v>0</v>
      </c>
      <c r="P65" s="97">
        <v>0</v>
      </c>
      <c r="Q65" s="97">
        <v>0</v>
      </c>
      <c r="R65" s="38"/>
      <c r="S65" s="17">
        <f>K65*D65</f>
        <v>0</v>
      </c>
      <c r="T65" s="17">
        <f aca="true" t="shared" si="8" ref="T65:T123">L65*E65</f>
        <v>0</v>
      </c>
      <c r="U65" s="17">
        <f aca="true" t="shared" si="9" ref="U65:U123">T65+S65</f>
        <v>0</v>
      </c>
      <c r="V65" s="17">
        <f aca="true" t="shared" si="10" ref="V65:V123">N65*F65</f>
        <v>0</v>
      </c>
      <c r="W65" s="17">
        <f aca="true" t="shared" si="11" ref="W65:W123">O65*G65</f>
        <v>0</v>
      </c>
      <c r="X65" s="17">
        <f aca="true" t="shared" si="12" ref="X65:X123">P65*H65</f>
        <v>0</v>
      </c>
      <c r="Y65" s="50">
        <f aca="true" t="shared" si="13" ref="Y65:Y123">Q65*I65</f>
        <v>0</v>
      </c>
    </row>
    <row r="66" spans="1:25" ht="12">
      <c r="A66" s="51">
        <v>2084</v>
      </c>
      <c r="B66" s="24" t="s">
        <v>39</v>
      </c>
      <c r="C66" s="19">
        <v>155</v>
      </c>
      <c r="D66" s="19">
        <v>155</v>
      </c>
      <c r="E66" s="19">
        <v>155</v>
      </c>
      <c r="F66" s="19">
        <v>155</v>
      </c>
      <c r="G66" s="19">
        <v>155</v>
      </c>
      <c r="H66" s="19">
        <v>155</v>
      </c>
      <c r="I66" s="19">
        <v>155</v>
      </c>
      <c r="J66" s="38"/>
      <c r="K66" s="98">
        <v>1</v>
      </c>
      <c r="L66" s="98">
        <v>0</v>
      </c>
      <c r="M66" s="98">
        <v>1</v>
      </c>
      <c r="N66" s="97">
        <v>1</v>
      </c>
      <c r="O66" s="97">
        <v>1</v>
      </c>
      <c r="P66" s="97">
        <v>1</v>
      </c>
      <c r="Q66" s="97">
        <v>1</v>
      </c>
      <c r="R66" s="38"/>
      <c r="S66" s="17">
        <f>K66*D66</f>
        <v>155</v>
      </c>
      <c r="T66" s="17">
        <f t="shared" si="8"/>
        <v>0</v>
      </c>
      <c r="U66" s="17">
        <f t="shared" si="9"/>
        <v>155</v>
      </c>
      <c r="V66" s="17">
        <f t="shared" si="10"/>
        <v>155</v>
      </c>
      <c r="W66" s="17">
        <f t="shared" si="11"/>
        <v>155</v>
      </c>
      <c r="X66" s="17">
        <f t="shared" si="12"/>
        <v>155</v>
      </c>
      <c r="Y66" s="50">
        <f t="shared" si="13"/>
        <v>155</v>
      </c>
    </row>
    <row r="67" spans="1:25" ht="12">
      <c r="A67" s="51">
        <v>2085</v>
      </c>
      <c r="B67" s="24" t="s">
        <v>40</v>
      </c>
      <c r="C67" s="19">
        <v>155</v>
      </c>
      <c r="D67" s="19">
        <v>155</v>
      </c>
      <c r="E67" s="19">
        <v>155</v>
      </c>
      <c r="F67" s="19">
        <v>155</v>
      </c>
      <c r="G67" s="19">
        <v>155</v>
      </c>
      <c r="H67" s="19">
        <v>155</v>
      </c>
      <c r="I67" s="19">
        <v>155</v>
      </c>
      <c r="J67" s="38"/>
      <c r="K67" s="98">
        <v>1790</v>
      </c>
      <c r="L67" s="98">
        <v>1279</v>
      </c>
      <c r="M67" s="98">
        <v>3069</v>
      </c>
      <c r="N67" s="97">
        <v>3253</v>
      </c>
      <c r="O67" s="97">
        <v>3449</v>
      </c>
      <c r="P67" s="97">
        <v>3656</v>
      </c>
      <c r="Q67" s="97">
        <v>3875</v>
      </c>
      <c r="R67" s="38"/>
      <c r="S67" s="17">
        <f>K67*D67</f>
        <v>277450</v>
      </c>
      <c r="T67" s="17">
        <f t="shared" si="8"/>
        <v>198245</v>
      </c>
      <c r="U67" s="17">
        <f t="shared" si="9"/>
        <v>475695</v>
      </c>
      <c r="V67" s="17">
        <f t="shared" si="10"/>
        <v>504215</v>
      </c>
      <c r="W67" s="17">
        <f t="shared" si="11"/>
        <v>534595</v>
      </c>
      <c r="X67" s="17">
        <f t="shared" si="12"/>
        <v>566680</v>
      </c>
      <c r="Y67" s="50">
        <f t="shared" si="13"/>
        <v>600625</v>
      </c>
    </row>
    <row r="68" spans="1:25" ht="12">
      <c r="A68" s="49">
        <v>2201</v>
      </c>
      <c r="B68" s="24" t="s">
        <v>41</v>
      </c>
      <c r="C68" s="19">
        <v>125</v>
      </c>
      <c r="D68" s="19">
        <v>125</v>
      </c>
      <c r="E68" s="19">
        <v>125</v>
      </c>
      <c r="F68" s="19">
        <v>125</v>
      </c>
      <c r="G68" s="19">
        <v>125</v>
      </c>
      <c r="H68" s="19">
        <v>125</v>
      </c>
      <c r="I68" s="19">
        <v>125</v>
      </c>
      <c r="J68" s="38"/>
      <c r="K68" s="98">
        <v>16793</v>
      </c>
      <c r="L68" s="98">
        <v>12063</v>
      </c>
      <c r="M68" s="98">
        <v>28856</v>
      </c>
      <c r="N68" s="97">
        <v>30174</v>
      </c>
      <c r="O68" s="97">
        <v>31365</v>
      </c>
      <c r="P68" s="97">
        <v>32630</v>
      </c>
      <c r="Q68" s="97">
        <v>34266</v>
      </c>
      <c r="R68" s="38"/>
      <c r="S68" s="17">
        <f>K68*D68</f>
        <v>2099125</v>
      </c>
      <c r="T68" s="17">
        <f t="shared" si="8"/>
        <v>1507875</v>
      </c>
      <c r="U68" s="17">
        <f t="shared" si="9"/>
        <v>3607000</v>
      </c>
      <c r="V68" s="17">
        <f t="shared" si="10"/>
        <v>3771750</v>
      </c>
      <c r="W68" s="17">
        <f t="shared" si="11"/>
        <v>3920625</v>
      </c>
      <c r="X68" s="17">
        <f t="shared" si="12"/>
        <v>4078750</v>
      </c>
      <c r="Y68" s="50">
        <f t="shared" si="13"/>
        <v>4283250</v>
      </c>
    </row>
    <row r="69" spans="1:25" ht="12">
      <c r="A69" s="49">
        <v>2202</v>
      </c>
      <c r="B69" s="24" t="s">
        <v>42</v>
      </c>
      <c r="C69" s="19">
        <v>30</v>
      </c>
      <c r="D69" s="19">
        <v>30</v>
      </c>
      <c r="E69" s="19">
        <v>30</v>
      </c>
      <c r="F69" s="19">
        <v>30</v>
      </c>
      <c r="G69" s="19">
        <v>30</v>
      </c>
      <c r="H69" s="19">
        <v>30</v>
      </c>
      <c r="I69" s="19">
        <v>30</v>
      </c>
      <c r="J69" s="38"/>
      <c r="K69" s="98">
        <v>137568</v>
      </c>
      <c r="L69" s="98">
        <v>100031</v>
      </c>
      <c r="M69" s="98">
        <v>237599</v>
      </c>
      <c r="N69" s="97">
        <v>248451</v>
      </c>
      <c r="O69" s="97">
        <v>258254</v>
      </c>
      <c r="P69" s="97">
        <v>268675</v>
      </c>
      <c r="Q69" s="97">
        <v>282146</v>
      </c>
      <c r="R69" s="38"/>
      <c r="S69" s="17">
        <f>K69*D69</f>
        <v>4127040</v>
      </c>
      <c r="T69" s="17">
        <f t="shared" si="8"/>
        <v>3000930</v>
      </c>
      <c r="U69" s="17">
        <f t="shared" si="9"/>
        <v>7127970</v>
      </c>
      <c r="V69" s="17">
        <f t="shared" si="10"/>
        <v>7453530</v>
      </c>
      <c r="W69" s="17">
        <f t="shared" si="11"/>
        <v>7747620</v>
      </c>
      <c r="X69" s="17">
        <f t="shared" si="12"/>
        <v>8060250</v>
      </c>
      <c r="Y69" s="50">
        <f t="shared" si="13"/>
        <v>8464380</v>
      </c>
    </row>
    <row r="70" spans="1:25" ht="12">
      <c r="A70" s="49">
        <v>2203</v>
      </c>
      <c r="B70" s="24" t="s">
        <v>43</v>
      </c>
      <c r="C70" s="19">
        <v>225</v>
      </c>
      <c r="D70" s="19">
        <v>225</v>
      </c>
      <c r="E70" s="19">
        <v>225</v>
      </c>
      <c r="F70" s="19">
        <v>225</v>
      </c>
      <c r="G70" s="19">
        <v>225</v>
      </c>
      <c r="H70" s="19">
        <v>225</v>
      </c>
      <c r="I70" s="19">
        <v>225</v>
      </c>
      <c r="J70" s="38"/>
      <c r="K70" s="98">
        <v>690</v>
      </c>
      <c r="L70" s="98">
        <v>496</v>
      </c>
      <c r="M70" s="98">
        <v>1186</v>
      </c>
      <c r="N70" s="97">
        <v>1240</v>
      </c>
      <c r="O70" s="97">
        <v>1289</v>
      </c>
      <c r="P70" s="97">
        <v>1341</v>
      </c>
      <c r="Q70" s="97">
        <v>1408</v>
      </c>
      <c r="R70" s="38"/>
      <c r="S70" s="17">
        <f>K70*D70</f>
        <v>155250</v>
      </c>
      <c r="T70" s="17">
        <f t="shared" si="8"/>
        <v>111600</v>
      </c>
      <c r="U70" s="17">
        <f t="shared" si="9"/>
        <v>266850</v>
      </c>
      <c r="V70" s="17">
        <f t="shared" si="10"/>
        <v>279000</v>
      </c>
      <c r="W70" s="17">
        <f t="shared" si="11"/>
        <v>290025</v>
      </c>
      <c r="X70" s="17">
        <f t="shared" si="12"/>
        <v>301725</v>
      </c>
      <c r="Y70" s="50">
        <f t="shared" si="13"/>
        <v>316800</v>
      </c>
    </row>
    <row r="71" spans="1:25" ht="12">
      <c r="A71" s="49">
        <v>2204</v>
      </c>
      <c r="B71" s="24" t="s">
        <v>44</v>
      </c>
      <c r="C71" s="19">
        <v>125</v>
      </c>
      <c r="D71" s="19">
        <v>125</v>
      </c>
      <c r="E71" s="19">
        <v>125</v>
      </c>
      <c r="F71" s="19">
        <v>125</v>
      </c>
      <c r="G71" s="19">
        <v>125</v>
      </c>
      <c r="H71" s="19">
        <v>125</v>
      </c>
      <c r="I71" s="19">
        <v>125</v>
      </c>
      <c r="J71" s="38"/>
      <c r="K71" s="98">
        <v>112</v>
      </c>
      <c r="L71" s="98">
        <v>80</v>
      </c>
      <c r="M71" s="98">
        <v>192</v>
      </c>
      <c r="N71" s="97">
        <v>198</v>
      </c>
      <c r="O71" s="97">
        <v>204</v>
      </c>
      <c r="P71" s="97">
        <v>210</v>
      </c>
      <c r="Q71" s="97">
        <v>216</v>
      </c>
      <c r="R71" s="38"/>
      <c r="S71" s="17">
        <f>K71*D71</f>
        <v>14000</v>
      </c>
      <c r="T71" s="17">
        <f t="shared" si="8"/>
        <v>10000</v>
      </c>
      <c r="U71" s="17">
        <f t="shared" si="9"/>
        <v>24000</v>
      </c>
      <c r="V71" s="17">
        <f t="shared" si="10"/>
        <v>24750</v>
      </c>
      <c r="W71" s="17">
        <f t="shared" si="11"/>
        <v>25500</v>
      </c>
      <c r="X71" s="17">
        <f t="shared" si="12"/>
        <v>26250</v>
      </c>
      <c r="Y71" s="50">
        <f t="shared" si="13"/>
        <v>27000</v>
      </c>
    </row>
    <row r="72" spans="1:25" ht="12">
      <c r="A72" s="49">
        <v>2205</v>
      </c>
      <c r="B72" s="24" t="s">
        <v>45</v>
      </c>
      <c r="C72" s="19">
        <v>30</v>
      </c>
      <c r="D72" s="19">
        <v>30</v>
      </c>
      <c r="E72" s="19">
        <v>30</v>
      </c>
      <c r="F72" s="19">
        <v>30</v>
      </c>
      <c r="G72" s="19">
        <v>30</v>
      </c>
      <c r="H72" s="19">
        <v>30</v>
      </c>
      <c r="I72" s="19">
        <v>30</v>
      </c>
      <c r="J72" s="38"/>
      <c r="K72" s="98">
        <v>985</v>
      </c>
      <c r="L72" s="98">
        <v>722</v>
      </c>
      <c r="M72" s="98">
        <v>1707</v>
      </c>
      <c r="N72" s="97">
        <v>1762</v>
      </c>
      <c r="O72" s="97">
        <v>1817</v>
      </c>
      <c r="P72" s="97">
        <v>1871</v>
      </c>
      <c r="Q72" s="97">
        <v>1926</v>
      </c>
      <c r="R72" s="38"/>
      <c r="S72" s="17">
        <f>K72*D72</f>
        <v>29550</v>
      </c>
      <c r="T72" s="17">
        <f t="shared" si="8"/>
        <v>21660</v>
      </c>
      <c r="U72" s="17">
        <f t="shared" si="9"/>
        <v>51210</v>
      </c>
      <c r="V72" s="17">
        <f t="shared" si="10"/>
        <v>52860</v>
      </c>
      <c r="W72" s="17">
        <f t="shared" si="11"/>
        <v>54510</v>
      </c>
      <c r="X72" s="17">
        <f t="shared" si="12"/>
        <v>56130</v>
      </c>
      <c r="Y72" s="50">
        <f t="shared" si="13"/>
        <v>57780</v>
      </c>
    </row>
    <row r="73" spans="1:25" ht="12">
      <c r="A73" s="49">
        <v>2801</v>
      </c>
      <c r="B73" s="24" t="s">
        <v>46</v>
      </c>
      <c r="C73" s="19">
        <v>465</v>
      </c>
      <c r="D73" s="19">
        <v>465</v>
      </c>
      <c r="E73" s="19">
        <v>465</v>
      </c>
      <c r="F73" s="19">
        <v>465</v>
      </c>
      <c r="G73" s="19">
        <v>465</v>
      </c>
      <c r="H73" s="19">
        <v>465</v>
      </c>
      <c r="I73" s="19">
        <v>465</v>
      </c>
      <c r="J73" s="38"/>
      <c r="K73" s="98">
        <v>13177</v>
      </c>
      <c r="L73" s="98">
        <v>9412</v>
      </c>
      <c r="M73" s="98">
        <v>22589</v>
      </c>
      <c r="N73" s="97">
        <v>23944</v>
      </c>
      <c r="O73" s="97">
        <v>25261</v>
      </c>
      <c r="P73" s="97">
        <v>26650</v>
      </c>
      <c r="Q73" s="97">
        <v>27982</v>
      </c>
      <c r="R73" s="38"/>
      <c r="S73" s="17">
        <f>K73*D73</f>
        <v>6127305</v>
      </c>
      <c r="T73" s="17">
        <f t="shared" si="8"/>
        <v>4376580</v>
      </c>
      <c r="U73" s="17">
        <f t="shared" si="9"/>
        <v>10503885</v>
      </c>
      <c r="V73" s="17">
        <f t="shared" si="10"/>
        <v>11133960</v>
      </c>
      <c r="W73" s="17">
        <f t="shared" si="11"/>
        <v>11746365</v>
      </c>
      <c r="X73" s="17">
        <f t="shared" si="12"/>
        <v>12392250</v>
      </c>
      <c r="Y73" s="50">
        <f t="shared" si="13"/>
        <v>13011630</v>
      </c>
    </row>
    <row r="74" spans="1:25" ht="12">
      <c r="A74" s="51">
        <v>2809</v>
      </c>
      <c r="B74" s="24" t="s">
        <v>47</v>
      </c>
      <c r="C74" s="19">
        <v>405</v>
      </c>
      <c r="D74" s="19">
        <v>405</v>
      </c>
      <c r="E74" s="19">
        <v>405</v>
      </c>
      <c r="F74" s="19">
        <v>405</v>
      </c>
      <c r="G74" s="19">
        <v>405</v>
      </c>
      <c r="H74" s="19">
        <v>405</v>
      </c>
      <c r="I74" s="19">
        <v>405</v>
      </c>
      <c r="J74" s="38"/>
      <c r="K74" s="98">
        <v>9</v>
      </c>
      <c r="L74" s="98">
        <v>6</v>
      </c>
      <c r="M74" s="98">
        <v>15</v>
      </c>
      <c r="N74" s="97">
        <v>15</v>
      </c>
      <c r="O74" s="97">
        <v>15</v>
      </c>
      <c r="P74" s="97">
        <v>15</v>
      </c>
      <c r="Q74" s="97">
        <v>15</v>
      </c>
      <c r="R74" s="38"/>
      <c r="S74" s="17">
        <f>K74*D74</f>
        <v>3645</v>
      </c>
      <c r="T74" s="17">
        <f t="shared" si="8"/>
        <v>2430</v>
      </c>
      <c r="U74" s="17">
        <f t="shared" si="9"/>
        <v>6075</v>
      </c>
      <c r="V74" s="17">
        <f t="shared" si="10"/>
        <v>6075</v>
      </c>
      <c r="W74" s="17">
        <f t="shared" si="11"/>
        <v>6075</v>
      </c>
      <c r="X74" s="17">
        <f t="shared" si="12"/>
        <v>6075</v>
      </c>
      <c r="Y74" s="50">
        <f t="shared" si="13"/>
        <v>6075</v>
      </c>
    </row>
    <row r="75" spans="1:25" ht="12">
      <c r="A75" s="51">
        <v>2810</v>
      </c>
      <c r="B75" s="24" t="s">
        <v>48</v>
      </c>
      <c r="C75" s="19">
        <v>405</v>
      </c>
      <c r="D75" s="19">
        <v>405</v>
      </c>
      <c r="E75" s="19">
        <v>405</v>
      </c>
      <c r="F75" s="19">
        <v>405</v>
      </c>
      <c r="G75" s="19">
        <v>405</v>
      </c>
      <c r="H75" s="19">
        <v>405</v>
      </c>
      <c r="I75" s="19">
        <v>405</v>
      </c>
      <c r="J75" s="38"/>
      <c r="K75" s="98">
        <v>0</v>
      </c>
      <c r="L75" s="98">
        <v>0</v>
      </c>
      <c r="M75" s="98">
        <v>0</v>
      </c>
      <c r="N75" s="97">
        <v>0</v>
      </c>
      <c r="O75" s="97">
        <v>0</v>
      </c>
      <c r="P75" s="97">
        <v>0</v>
      </c>
      <c r="Q75" s="97">
        <v>0</v>
      </c>
      <c r="R75" s="38"/>
      <c r="S75" s="17">
        <f>K75*D75</f>
        <v>0</v>
      </c>
      <c r="T75" s="17">
        <f t="shared" si="8"/>
        <v>0</v>
      </c>
      <c r="U75" s="17">
        <f t="shared" si="9"/>
        <v>0</v>
      </c>
      <c r="V75" s="17">
        <f t="shared" si="10"/>
        <v>0</v>
      </c>
      <c r="W75" s="17">
        <f t="shared" si="11"/>
        <v>0</v>
      </c>
      <c r="X75" s="17">
        <f t="shared" si="12"/>
        <v>0</v>
      </c>
      <c r="Y75" s="50">
        <f t="shared" si="13"/>
        <v>0</v>
      </c>
    </row>
    <row r="76" spans="1:25" ht="12">
      <c r="A76" s="51">
        <v>2821</v>
      </c>
      <c r="B76" s="24" t="s">
        <v>49</v>
      </c>
      <c r="C76" s="13">
        <v>125</v>
      </c>
      <c r="D76" s="13">
        <v>125</v>
      </c>
      <c r="E76" s="13">
        <v>125</v>
      </c>
      <c r="F76" s="13">
        <v>125</v>
      </c>
      <c r="G76" s="13">
        <v>125</v>
      </c>
      <c r="H76" s="13">
        <v>125</v>
      </c>
      <c r="I76" s="13">
        <v>125</v>
      </c>
      <c r="J76" s="38"/>
      <c r="K76" s="98">
        <v>46</v>
      </c>
      <c r="L76" s="98">
        <v>33</v>
      </c>
      <c r="M76" s="98">
        <v>79</v>
      </c>
      <c r="N76" s="97">
        <v>84</v>
      </c>
      <c r="O76" s="97">
        <v>89</v>
      </c>
      <c r="P76" s="97">
        <v>94</v>
      </c>
      <c r="Q76" s="97">
        <v>98</v>
      </c>
      <c r="R76" s="38"/>
      <c r="S76" s="17">
        <f>K76*D76</f>
        <v>5750</v>
      </c>
      <c r="T76" s="17">
        <f t="shared" si="8"/>
        <v>4125</v>
      </c>
      <c r="U76" s="17">
        <f t="shared" si="9"/>
        <v>9875</v>
      </c>
      <c r="V76" s="17">
        <f t="shared" si="10"/>
        <v>10500</v>
      </c>
      <c r="W76" s="17">
        <f t="shared" si="11"/>
        <v>11125</v>
      </c>
      <c r="X76" s="17">
        <f t="shared" si="12"/>
        <v>11750</v>
      </c>
      <c r="Y76" s="50">
        <f t="shared" si="13"/>
        <v>12250</v>
      </c>
    </row>
    <row r="77" spans="1:25" ht="12">
      <c r="A77" s="51">
        <v>2822</v>
      </c>
      <c r="B77" s="24" t="s">
        <v>50</v>
      </c>
      <c r="C77" s="13">
        <v>30</v>
      </c>
      <c r="D77" s="13">
        <v>30</v>
      </c>
      <c r="E77" s="13">
        <v>30</v>
      </c>
      <c r="F77" s="13">
        <v>30</v>
      </c>
      <c r="G77" s="13">
        <v>30</v>
      </c>
      <c r="H77" s="13">
        <v>30</v>
      </c>
      <c r="I77" s="13">
        <v>30</v>
      </c>
      <c r="J77" s="38"/>
      <c r="K77" s="98">
        <v>256</v>
      </c>
      <c r="L77" s="98">
        <v>183</v>
      </c>
      <c r="M77" s="98">
        <v>439</v>
      </c>
      <c r="N77" s="97">
        <v>466</v>
      </c>
      <c r="O77" s="97">
        <v>491</v>
      </c>
      <c r="P77" s="97">
        <v>518</v>
      </c>
      <c r="Q77" s="97">
        <v>544</v>
      </c>
      <c r="R77" s="38"/>
      <c r="S77" s="17">
        <f>K77*D77</f>
        <v>7680</v>
      </c>
      <c r="T77" s="17">
        <f t="shared" si="8"/>
        <v>5490</v>
      </c>
      <c r="U77" s="17">
        <f t="shared" si="9"/>
        <v>13170</v>
      </c>
      <c r="V77" s="17">
        <f t="shared" si="10"/>
        <v>13980</v>
      </c>
      <c r="W77" s="17">
        <f t="shared" si="11"/>
        <v>14730</v>
      </c>
      <c r="X77" s="17">
        <f t="shared" si="12"/>
        <v>15540</v>
      </c>
      <c r="Y77" s="50">
        <f t="shared" si="13"/>
        <v>16320</v>
      </c>
    </row>
    <row r="78" spans="1:25" ht="12">
      <c r="A78" s="51">
        <v>2817</v>
      </c>
      <c r="B78" s="24" t="s">
        <v>189</v>
      </c>
      <c r="C78" s="13">
        <v>2400</v>
      </c>
      <c r="D78" s="13">
        <v>2400</v>
      </c>
      <c r="E78" s="13">
        <v>2400</v>
      </c>
      <c r="F78" s="13">
        <v>2400</v>
      </c>
      <c r="G78" s="13">
        <v>2400</v>
      </c>
      <c r="H78" s="13">
        <v>2400</v>
      </c>
      <c r="I78" s="13">
        <v>2400</v>
      </c>
      <c r="J78" s="38"/>
      <c r="K78" s="98">
        <v>1000</v>
      </c>
      <c r="L78" s="98">
        <v>1400</v>
      </c>
      <c r="M78" s="98">
        <v>2400</v>
      </c>
      <c r="N78" s="97">
        <v>2400</v>
      </c>
      <c r="O78" s="97">
        <v>0</v>
      </c>
      <c r="P78" s="97">
        <v>0</v>
      </c>
      <c r="Q78" s="97">
        <v>0</v>
      </c>
      <c r="R78" s="38"/>
      <c r="S78" s="17">
        <f>K78*D78</f>
        <v>2400000</v>
      </c>
      <c r="T78" s="17">
        <f t="shared" si="8"/>
        <v>3360000</v>
      </c>
      <c r="U78" s="17">
        <f t="shared" si="9"/>
        <v>5760000</v>
      </c>
      <c r="V78" s="17">
        <f t="shared" si="10"/>
        <v>5760000</v>
      </c>
      <c r="W78" s="17">
        <f t="shared" si="11"/>
        <v>0</v>
      </c>
      <c r="X78" s="17">
        <f t="shared" si="12"/>
        <v>0</v>
      </c>
      <c r="Y78" s="50">
        <f t="shared" si="13"/>
        <v>0</v>
      </c>
    </row>
    <row r="79" spans="1:25" ht="12.75" thickBot="1">
      <c r="A79" s="64" t="s">
        <v>51</v>
      </c>
      <c r="B79" s="142"/>
      <c r="C79" s="156"/>
      <c r="D79" s="157"/>
      <c r="E79" s="157"/>
      <c r="F79" s="157"/>
      <c r="G79" s="157"/>
      <c r="H79" s="157"/>
      <c r="I79" s="157"/>
      <c r="J79" s="121"/>
      <c r="K79" s="158"/>
      <c r="L79" s="158"/>
      <c r="M79" s="158"/>
      <c r="N79" s="159"/>
      <c r="O79" s="159"/>
      <c r="P79" s="159"/>
      <c r="Q79" s="159"/>
      <c r="R79" s="121"/>
      <c r="S79" s="56">
        <f aca="true" t="shared" si="14" ref="S79:Y79">SUM(S45:S78)</f>
        <v>47842875</v>
      </c>
      <c r="T79" s="56">
        <f t="shared" si="14"/>
        <v>36060365</v>
      </c>
      <c r="U79" s="56">
        <f t="shared" si="14"/>
        <v>83903240</v>
      </c>
      <c r="V79" s="56">
        <f t="shared" si="14"/>
        <v>87671400</v>
      </c>
      <c r="W79" s="56">
        <f t="shared" si="14"/>
        <v>86813275</v>
      </c>
      <c r="X79" s="56">
        <f t="shared" si="14"/>
        <v>90574325</v>
      </c>
      <c r="Y79" s="61">
        <f t="shared" si="14"/>
        <v>95130040</v>
      </c>
    </row>
    <row r="80" spans="1:25" ht="12">
      <c r="A80" s="160"/>
      <c r="B80" s="133"/>
      <c r="C80" s="161"/>
      <c r="D80" s="162"/>
      <c r="E80" s="162"/>
      <c r="F80" s="162"/>
      <c r="G80" s="162"/>
      <c r="H80" s="162"/>
      <c r="I80" s="162"/>
      <c r="J80" s="136"/>
      <c r="K80" s="163"/>
      <c r="L80" s="163"/>
      <c r="M80" s="163"/>
      <c r="N80" s="138"/>
      <c r="O80" s="138"/>
      <c r="P80" s="138"/>
      <c r="Q80" s="138"/>
      <c r="R80" s="136"/>
      <c r="S80" s="139"/>
      <c r="T80" s="139"/>
      <c r="U80" s="139"/>
      <c r="V80" s="139"/>
      <c r="W80" s="139"/>
      <c r="X80" s="139"/>
      <c r="Y80" s="140"/>
    </row>
    <row r="81" spans="1:25" ht="12">
      <c r="A81" s="52" t="s">
        <v>0</v>
      </c>
      <c r="B81" s="33"/>
      <c r="C81" s="18"/>
      <c r="D81" s="67"/>
      <c r="E81" s="67"/>
      <c r="F81" s="67"/>
      <c r="G81" s="67"/>
      <c r="H81" s="67"/>
      <c r="I81" s="67"/>
      <c r="J81" s="38"/>
      <c r="K81" s="89"/>
      <c r="L81" s="89"/>
      <c r="M81" s="89"/>
      <c r="N81" s="70"/>
      <c r="O81" s="70"/>
      <c r="P81" s="70"/>
      <c r="Q81" s="70"/>
      <c r="R81" s="38"/>
      <c r="S81" s="17"/>
      <c r="T81" s="17"/>
      <c r="U81" s="17"/>
      <c r="V81" s="17"/>
      <c r="W81" s="17"/>
      <c r="X81" s="17"/>
      <c r="Y81" s="50"/>
    </row>
    <row r="82" spans="1:25" ht="12">
      <c r="A82" s="49">
        <v>3011</v>
      </c>
      <c r="B82" s="24" t="s">
        <v>19</v>
      </c>
      <c r="C82" s="18"/>
      <c r="D82" s="67"/>
      <c r="E82" s="13">
        <v>190</v>
      </c>
      <c r="F82" s="13">
        <v>190</v>
      </c>
      <c r="G82" s="13">
        <v>190</v>
      </c>
      <c r="H82" s="13">
        <v>190</v>
      </c>
      <c r="I82" s="13">
        <v>190</v>
      </c>
      <c r="J82" s="38"/>
      <c r="K82" s="98"/>
      <c r="L82" s="98">
        <v>2243</v>
      </c>
      <c r="M82" s="98">
        <v>2243</v>
      </c>
      <c r="N82" s="97">
        <v>2349</v>
      </c>
      <c r="O82" s="97">
        <v>2516</v>
      </c>
      <c r="P82" s="97">
        <v>2618</v>
      </c>
      <c r="Q82" s="97">
        <v>2749</v>
      </c>
      <c r="R82" s="38"/>
      <c r="S82" s="17">
        <f>K82*E82</f>
        <v>0</v>
      </c>
      <c r="T82" s="17">
        <f t="shared" si="8"/>
        <v>426170</v>
      </c>
      <c r="U82" s="17">
        <f t="shared" si="9"/>
        <v>426170</v>
      </c>
      <c r="V82" s="17">
        <f t="shared" si="10"/>
        <v>446310</v>
      </c>
      <c r="W82" s="17">
        <f t="shared" si="11"/>
        <v>478040</v>
      </c>
      <c r="X82" s="17">
        <f t="shared" si="12"/>
        <v>497420</v>
      </c>
      <c r="Y82" s="50">
        <f t="shared" si="13"/>
        <v>522310</v>
      </c>
    </row>
    <row r="83" spans="1:25" ht="12">
      <c r="A83" s="49">
        <v>4011</v>
      </c>
      <c r="B83" s="24" t="s">
        <v>52</v>
      </c>
      <c r="C83" s="18"/>
      <c r="D83" s="67"/>
      <c r="E83" s="13">
        <v>95</v>
      </c>
      <c r="F83" s="13">
        <v>95</v>
      </c>
      <c r="G83" s="13">
        <v>95</v>
      </c>
      <c r="H83" s="13">
        <v>95</v>
      </c>
      <c r="I83" s="13">
        <v>95</v>
      </c>
      <c r="J83" s="38"/>
      <c r="K83" s="98"/>
      <c r="L83" s="98">
        <v>16450</v>
      </c>
      <c r="M83" s="98">
        <v>16450</v>
      </c>
      <c r="N83" s="97">
        <v>17225</v>
      </c>
      <c r="O83" s="97">
        <v>18454</v>
      </c>
      <c r="P83" s="97">
        <v>19199</v>
      </c>
      <c r="Q83" s="97">
        <v>20161</v>
      </c>
      <c r="R83" s="38"/>
      <c r="S83" s="17">
        <f aca="true" t="shared" si="15" ref="S83:S115">K83*E83</f>
        <v>0</v>
      </c>
      <c r="T83" s="17">
        <f t="shared" si="8"/>
        <v>1562750</v>
      </c>
      <c r="U83" s="17">
        <f t="shared" si="9"/>
        <v>1562750</v>
      </c>
      <c r="V83" s="17">
        <f t="shared" si="10"/>
        <v>1636375</v>
      </c>
      <c r="W83" s="17">
        <f t="shared" si="11"/>
        <v>1753130</v>
      </c>
      <c r="X83" s="17">
        <f t="shared" si="12"/>
        <v>1823905</v>
      </c>
      <c r="Y83" s="50">
        <f t="shared" si="13"/>
        <v>1915295</v>
      </c>
    </row>
    <row r="84" spans="1:25" ht="12">
      <c r="A84" s="49">
        <v>3111</v>
      </c>
      <c r="B84" s="24" t="s">
        <v>20</v>
      </c>
      <c r="C84" s="18"/>
      <c r="D84" s="67"/>
      <c r="E84" s="13">
        <v>310</v>
      </c>
      <c r="F84" s="13">
        <v>310</v>
      </c>
      <c r="G84" s="13">
        <v>310</v>
      </c>
      <c r="H84" s="13">
        <v>310</v>
      </c>
      <c r="I84" s="13">
        <v>310</v>
      </c>
      <c r="J84" s="38"/>
      <c r="K84" s="98"/>
      <c r="L84" s="98">
        <v>18496</v>
      </c>
      <c r="M84" s="98">
        <v>18496</v>
      </c>
      <c r="N84" s="97">
        <v>19368</v>
      </c>
      <c r="O84" s="97">
        <v>20750</v>
      </c>
      <c r="P84" s="97">
        <v>21587</v>
      </c>
      <c r="Q84" s="97">
        <v>22669</v>
      </c>
      <c r="R84" s="38"/>
      <c r="S84" s="17">
        <f t="shared" si="15"/>
        <v>0</v>
      </c>
      <c r="T84" s="17">
        <f t="shared" si="8"/>
        <v>5733760</v>
      </c>
      <c r="U84" s="17">
        <f t="shared" si="9"/>
        <v>5733760</v>
      </c>
      <c r="V84" s="17">
        <f t="shared" si="10"/>
        <v>6004080</v>
      </c>
      <c r="W84" s="17">
        <f t="shared" si="11"/>
        <v>6432500</v>
      </c>
      <c r="X84" s="17">
        <f t="shared" si="12"/>
        <v>6691970</v>
      </c>
      <c r="Y84" s="50">
        <f t="shared" si="13"/>
        <v>7027390</v>
      </c>
    </row>
    <row r="85" spans="1:25" ht="12">
      <c r="A85" s="49">
        <v>3311</v>
      </c>
      <c r="B85" s="24" t="s">
        <v>21</v>
      </c>
      <c r="C85" s="18"/>
      <c r="D85" s="67"/>
      <c r="E85" s="13">
        <v>125</v>
      </c>
      <c r="F85" s="13">
        <v>125</v>
      </c>
      <c r="G85" s="13">
        <v>125</v>
      </c>
      <c r="H85" s="13">
        <v>125</v>
      </c>
      <c r="I85" s="13">
        <v>125</v>
      </c>
      <c r="J85" s="38"/>
      <c r="K85" s="98"/>
      <c r="L85" s="98">
        <v>18555</v>
      </c>
      <c r="M85" s="98">
        <v>18555</v>
      </c>
      <c r="N85" s="97">
        <v>19429</v>
      </c>
      <c r="O85" s="97">
        <v>20815</v>
      </c>
      <c r="P85" s="97">
        <v>21655</v>
      </c>
      <c r="Q85" s="97">
        <v>22741</v>
      </c>
      <c r="R85" s="38"/>
      <c r="S85" s="17">
        <f t="shared" si="15"/>
        <v>0</v>
      </c>
      <c r="T85" s="17">
        <f t="shared" si="8"/>
        <v>2319375</v>
      </c>
      <c r="U85" s="17">
        <f t="shared" si="9"/>
        <v>2319375</v>
      </c>
      <c r="V85" s="17">
        <f t="shared" si="10"/>
        <v>2428625</v>
      </c>
      <c r="W85" s="17">
        <f t="shared" si="11"/>
        <v>2601875</v>
      </c>
      <c r="X85" s="17">
        <f t="shared" si="12"/>
        <v>2706875</v>
      </c>
      <c r="Y85" s="50">
        <f t="shared" si="13"/>
        <v>2842625</v>
      </c>
    </row>
    <row r="86" spans="1:25" ht="12">
      <c r="A86" s="49">
        <v>3012</v>
      </c>
      <c r="B86" s="24" t="s">
        <v>22</v>
      </c>
      <c r="C86" s="18"/>
      <c r="D86" s="67"/>
      <c r="E86" s="13">
        <v>125</v>
      </c>
      <c r="F86" s="13">
        <v>125</v>
      </c>
      <c r="G86" s="13">
        <v>125</v>
      </c>
      <c r="H86" s="13">
        <v>125</v>
      </c>
      <c r="I86" s="13">
        <v>125</v>
      </c>
      <c r="J86" s="38"/>
      <c r="K86" s="98"/>
      <c r="L86" s="98">
        <v>3041</v>
      </c>
      <c r="M86" s="98">
        <v>3041</v>
      </c>
      <c r="N86" s="97">
        <v>3033</v>
      </c>
      <c r="O86" s="97">
        <v>3024</v>
      </c>
      <c r="P86" s="97">
        <v>3013</v>
      </c>
      <c r="Q86" s="97">
        <v>3073</v>
      </c>
      <c r="R86" s="38"/>
      <c r="S86" s="17">
        <f t="shared" si="15"/>
        <v>0</v>
      </c>
      <c r="T86" s="17">
        <f t="shared" si="8"/>
        <v>380125</v>
      </c>
      <c r="U86" s="17">
        <f t="shared" si="9"/>
        <v>380125</v>
      </c>
      <c r="V86" s="17">
        <f t="shared" si="10"/>
        <v>379125</v>
      </c>
      <c r="W86" s="17">
        <f t="shared" si="11"/>
        <v>378000</v>
      </c>
      <c r="X86" s="17">
        <f t="shared" si="12"/>
        <v>376625</v>
      </c>
      <c r="Y86" s="50">
        <f t="shared" si="13"/>
        <v>384125</v>
      </c>
    </row>
    <row r="87" spans="1:25" ht="12">
      <c r="A87" s="49">
        <v>3112</v>
      </c>
      <c r="B87" s="24" t="s">
        <v>23</v>
      </c>
      <c r="C87" s="18"/>
      <c r="D87" s="67"/>
      <c r="E87" s="13">
        <v>60</v>
      </c>
      <c r="F87" s="13">
        <v>60</v>
      </c>
      <c r="G87" s="13">
        <v>60</v>
      </c>
      <c r="H87" s="13">
        <v>60</v>
      </c>
      <c r="I87" s="13">
        <v>60</v>
      </c>
      <c r="J87" s="38"/>
      <c r="K87" s="98"/>
      <c r="L87" s="98">
        <v>3041</v>
      </c>
      <c r="M87" s="98">
        <v>3041</v>
      </c>
      <c r="N87" s="97">
        <v>3033</v>
      </c>
      <c r="O87" s="97">
        <v>3024</v>
      </c>
      <c r="P87" s="97">
        <v>3013</v>
      </c>
      <c r="Q87" s="97">
        <v>3073</v>
      </c>
      <c r="R87" s="38"/>
      <c r="S87" s="17">
        <f t="shared" si="15"/>
        <v>0</v>
      </c>
      <c r="T87" s="17">
        <f t="shared" si="8"/>
        <v>182460</v>
      </c>
      <c r="U87" s="17">
        <f t="shared" si="9"/>
        <v>182460</v>
      </c>
      <c r="V87" s="17">
        <f t="shared" si="10"/>
        <v>181980</v>
      </c>
      <c r="W87" s="17">
        <f t="shared" si="11"/>
        <v>181440</v>
      </c>
      <c r="X87" s="17">
        <f t="shared" si="12"/>
        <v>180780</v>
      </c>
      <c r="Y87" s="50">
        <f t="shared" si="13"/>
        <v>184380</v>
      </c>
    </row>
    <row r="88" spans="1:25" ht="12">
      <c r="A88" s="49">
        <v>3312</v>
      </c>
      <c r="B88" s="24" t="s">
        <v>24</v>
      </c>
      <c r="C88" s="18"/>
      <c r="D88" s="67"/>
      <c r="E88" s="13">
        <v>80</v>
      </c>
      <c r="F88" s="13">
        <v>80</v>
      </c>
      <c r="G88" s="13">
        <v>80</v>
      </c>
      <c r="H88" s="13">
        <v>80</v>
      </c>
      <c r="I88" s="13">
        <v>80</v>
      </c>
      <c r="J88" s="38"/>
      <c r="K88" s="98"/>
      <c r="L88" s="98">
        <v>3041</v>
      </c>
      <c r="M88" s="98">
        <v>3041</v>
      </c>
      <c r="N88" s="97">
        <v>3033</v>
      </c>
      <c r="O88" s="97">
        <v>3024</v>
      </c>
      <c r="P88" s="97">
        <v>3013</v>
      </c>
      <c r="Q88" s="97">
        <v>3073</v>
      </c>
      <c r="R88" s="38"/>
      <c r="S88" s="17">
        <f t="shared" si="15"/>
        <v>0</v>
      </c>
      <c r="T88" s="17">
        <f t="shared" si="8"/>
        <v>243280</v>
      </c>
      <c r="U88" s="17">
        <f t="shared" si="9"/>
        <v>243280</v>
      </c>
      <c r="V88" s="17">
        <f t="shared" si="10"/>
        <v>242640</v>
      </c>
      <c r="W88" s="17">
        <f t="shared" si="11"/>
        <v>241920</v>
      </c>
      <c r="X88" s="17">
        <f t="shared" si="12"/>
        <v>241040</v>
      </c>
      <c r="Y88" s="50">
        <f t="shared" si="13"/>
        <v>245840</v>
      </c>
    </row>
    <row r="89" spans="1:25" ht="12">
      <c r="A89" s="49">
        <v>3013</v>
      </c>
      <c r="B89" s="24" t="s">
        <v>25</v>
      </c>
      <c r="C89" s="18"/>
      <c r="D89" s="67"/>
      <c r="E89" s="13">
        <v>125</v>
      </c>
      <c r="F89" s="13">
        <v>125</v>
      </c>
      <c r="G89" s="13">
        <v>125</v>
      </c>
      <c r="H89" s="13">
        <v>125</v>
      </c>
      <c r="I89" s="13">
        <v>125</v>
      </c>
      <c r="J89" s="38"/>
      <c r="K89" s="98"/>
      <c r="L89" s="98">
        <v>105</v>
      </c>
      <c r="M89" s="98">
        <v>105</v>
      </c>
      <c r="N89" s="97">
        <v>106</v>
      </c>
      <c r="O89" s="97">
        <v>107</v>
      </c>
      <c r="P89" s="97">
        <v>109</v>
      </c>
      <c r="Q89" s="97">
        <v>110</v>
      </c>
      <c r="R89" s="38"/>
      <c r="S89" s="17">
        <f t="shared" si="15"/>
        <v>0</v>
      </c>
      <c r="T89" s="17">
        <f t="shared" si="8"/>
        <v>13125</v>
      </c>
      <c r="U89" s="17">
        <f t="shared" si="9"/>
        <v>13125</v>
      </c>
      <c r="V89" s="17">
        <f t="shared" si="10"/>
        <v>13250</v>
      </c>
      <c r="W89" s="17">
        <f t="shared" si="11"/>
        <v>13375</v>
      </c>
      <c r="X89" s="17">
        <f t="shared" si="12"/>
        <v>13625</v>
      </c>
      <c r="Y89" s="50">
        <f t="shared" si="13"/>
        <v>13750</v>
      </c>
    </row>
    <row r="90" spans="1:25" ht="12">
      <c r="A90" s="49">
        <v>3113</v>
      </c>
      <c r="B90" s="24" t="s">
        <v>26</v>
      </c>
      <c r="C90" s="18"/>
      <c r="D90" s="67"/>
      <c r="E90" s="13">
        <v>190</v>
      </c>
      <c r="F90" s="13">
        <v>190</v>
      </c>
      <c r="G90" s="13">
        <v>190</v>
      </c>
      <c r="H90" s="13">
        <v>190</v>
      </c>
      <c r="I90" s="13">
        <v>190</v>
      </c>
      <c r="J90" s="38"/>
      <c r="K90" s="98"/>
      <c r="L90" s="98">
        <v>105</v>
      </c>
      <c r="M90" s="98">
        <v>105</v>
      </c>
      <c r="N90" s="97">
        <v>106</v>
      </c>
      <c r="O90" s="97">
        <v>107</v>
      </c>
      <c r="P90" s="97">
        <v>109</v>
      </c>
      <c r="Q90" s="97">
        <v>110</v>
      </c>
      <c r="R90" s="38"/>
      <c r="S90" s="17">
        <f t="shared" si="15"/>
        <v>0</v>
      </c>
      <c r="T90" s="17">
        <f t="shared" si="8"/>
        <v>19950</v>
      </c>
      <c r="U90" s="17">
        <f t="shared" si="9"/>
        <v>19950</v>
      </c>
      <c r="V90" s="17">
        <f t="shared" si="10"/>
        <v>20140</v>
      </c>
      <c r="W90" s="17">
        <f t="shared" si="11"/>
        <v>20330</v>
      </c>
      <c r="X90" s="17">
        <f t="shared" si="12"/>
        <v>20710</v>
      </c>
      <c r="Y90" s="50">
        <f t="shared" si="13"/>
        <v>20900</v>
      </c>
    </row>
    <row r="91" spans="1:25" ht="12">
      <c r="A91" s="49">
        <v>3313</v>
      </c>
      <c r="B91" s="24" t="s">
        <v>27</v>
      </c>
      <c r="C91" s="18"/>
      <c r="D91" s="67"/>
      <c r="E91" s="13">
        <v>100</v>
      </c>
      <c r="F91" s="13">
        <v>100</v>
      </c>
      <c r="G91" s="13">
        <v>100</v>
      </c>
      <c r="H91" s="13">
        <v>100</v>
      </c>
      <c r="I91" s="13">
        <v>100</v>
      </c>
      <c r="J91" s="38"/>
      <c r="K91" s="98"/>
      <c r="L91" s="98">
        <v>105</v>
      </c>
      <c r="M91" s="98">
        <v>105</v>
      </c>
      <c r="N91" s="97">
        <v>106</v>
      </c>
      <c r="O91" s="97">
        <v>107</v>
      </c>
      <c r="P91" s="97">
        <v>109</v>
      </c>
      <c r="Q91" s="97">
        <v>110</v>
      </c>
      <c r="R91" s="38"/>
      <c r="S91" s="17">
        <f t="shared" si="15"/>
        <v>0</v>
      </c>
      <c r="T91" s="17">
        <f t="shared" si="8"/>
        <v>10500</v>
      </c>
      <c r="U91" s="17">
        <f t="shared" si="9"/>
        <v>10500</v>
      </c>
      <c r="V91" s="17">
        <f t="shared" si="10"/>
        <v>10600</v>
      </c>
      <c r="W91" s="17">
        <f t="shared" si="11"/>
        <v>10700</v>
      </c>
      <c r="X91" s="17">
        <f t="shared" si="12"/>
        <v>10900</v>
      </c>
      <c r="Y91" s="50">
        <f t="shared" si="13"/>
        <v>11000</v>
      </c>
    </row>
    <row r="92" spans="1:25" ht="12">
      <c r="A92" s="49">
        <v>3014</v>
      </c>
      <c r="B92" s="24" t="s">
        <v>28</v>
      </c>
      <c r="C92" s="18"/>
      <c r="D92" s="67"/>
      <c r="E92" s="13">
        <v>190</v>
      </c>
      <c r="F92" s="13">
        <v>190</v>
      </c>
      <c r="G92" s="13">
        <v>190</v>
      </c>
      <c r="H92" s="13">
        <v>190</v>
      </c>
      <c r="I92" s="13">
        <v>190</v>
      </c>
      <c r="J92" s="38"/>
      <c r="K92" s="98"/>
      <c r="L92" s="98">
        <v>31</v>
      </c>
      <c r="M92" s="98">
        <v>31</v>
      </c>
      <c r="N92" s="97">
        <v>32</v>
      </c>
      <c r="O92" s="97">
        <v>33</v>
      </c>
      <c r="P92" s="97">
        <v>34</v>
      </c>
      <c r="Q92" s="97">
        <v>35</v>
      </c>
      <c r="R92" s="38"/>
      <c r="S92" s="17">
        <f t="shared" si="15"/>
        <v>0</v>
      </c>
      <c r="T92" s="17">
        <f t="shared" si="8"/>
        <v>5890</v>
      </c>
      <c r="U92" s="17">
        <f t="shared" si="9"/>
        <v>5890</v>
      </c>
      <c r="V92" s="17">
        <f t="shared" si="10"/>
        <v>6080</v>
      </c>
      <c r="W92" s="17">
        <f t="shared" si="11"/>
        <v>6270</v>
      </c>
      <c r="X92" s="17">
        <f t="shared" si="12"/>
        <v>6460</v>
      </c>
      <c r="Y92" s="50">
        <f t="shared" si="13"/>
        <v>6650</v>
      </c>
    </row>
    <row r="93" spans="1:25" ht="12">
      <c r="A93" s="49">
        <v>3114</v>
      </c>
      <c r="B93" s="24" t="s">
        <v>29</v>
      </c>
      <c r="C93" s="18"/>
      <c r="D93" s="67"/>
      <c r="E93" s="13">
        <v>310</v>
      </c>
      <c r="F93" s="13">
        <v>310</v>
      </c>
      <c r="G93" s="13">
        <v>310</v>
      </c>
      <c r="H93" s="13">
        <v>310</v>
      </c>
      <c r="I93" s="13">
        <v>310</v>
      </c>
      <c r="J93" s="38"/>
      <c r="K93" s="98"/>
      <c r="L93" s="98">
        <v>31</v>
      </c>
      <c r="M93" s="98">
        <v>31</v>
      </c>
      <c r="N93" s="97">
        <v>32</v>
      </c>
      <c r="O93" s="97">
        <v>33</v>
      </c>
      <c r="P93" s="97">
        <v>34</v>
      </c>
      <c r="Q93" s="97">
        <v>35</v>
      </c>
      <c r="R93" s="38"/>
      <c r="S93" s="17">
        <f t="shared" si="15"/>
        <v>0</v>
      </c>
      <c r="T93" s="17">
        <f t="shared" si="8"/>
        <v>9610</v>
      </c>
      <c r="U93" s="17">
        <f t="shared" si="9"/>
        <v>9610</v>
      </c>
      <c r="V93" s="17">
        <f t="shared" si="10"/>
        <v>9920</v>
      </c>
      <c r="W93" s="17">
        <f t="shared" si="11"/>
        <v>10230</v>
      </c>
      <c r="X93" s="17">
        <f t="shared" si="12"/>
        <v>10540</v>
      </c>
      <c r="Y93" s="50">
        <f t="shared" si="13"/>
        <v>10850</v>
      </c>
    </row>
    <row r="94" spans="1:25" ht="12">
      <c r="A94" s="49">
        <v>3314</v>
      </c>
      <c r="B94" s="24" t="s">
        <v>30</v>
      </c>
      <c r="C94" s="18"/>
      <c r="D94" s="67"/>
      <c r="E94" s="13">
        <v>375</v>
      </c>
      <c r="F94" s="13">
        <v>375</v>
      </c>
      <c r="G94" s="13">
        <v>375</v>
      </c>
      <c r="H94" s="13">
        <v>375</v>
      </c>
      <c r="I94" s="13">
        <v>375</v>
      </c>
      <c r="J94" s="38"/>
      <c r="K94" s="98"/>
      <c r="L94" s="98">
        <v>31</v>
      </c>
      <c r="M94" s="98">
        <v>31</v>
      </c>
      <c r="N94" s="97">
        <v>32</v>
      </c>
      <c r="O94" s="97">
        <v>33</v>
      </c>
      <c r="P94" s="97">
        <v>34</v>
      </c>
      <c r="Q94" s="97">
        <v>35</v>
      </c>
      <c r="R94" s="38"/>
      <c r="S94" s="17">
        <f t="shared" si="15"/>
        <v>0</v>
      </c>
      <c r="T94" s="17">
        <f t="shared" si="8"/>
        <v>11625</v>
      </c>
      <c r="U94" s="17">
        <f t="shared" si="9"/>
        <v>11625</v>
      </c>
      <c r="V94" s="17">
        <f t="shared" si="10"/>
        <v>12000</v>
      </c>
      <c r="W94" s="17">
        <f t="shared" si="11"/>
        <v>12375</v>
      </c>
      <c r="X94" s="17">
        <f t="shared" si="12"/>
        <v>12750</v>
      </c>
      <c r="Y94" s="50">
        <f t="shared" si="13"/>
        <v>13125</v>
      </c>
    </row>
    <row r="95" spans="1:25" ht="12">
      <c r="A95" s="51">
        <v>3005</v>
      </c>
      <c r="B95" s="24" t="s">
        <v>31</v>
      </c>
      <c r="C95" s="18"/>
      <c r="D95" s="67"/>
      <c r="E95" s="19">
        <v>125</v>
      </c>
      <c r="F95" s="19">
        <v>125</v>
      </c>
      <c r="G95" s="19">
        <v>125</v>
      </c>
      <c r="H95" s="19">
        <v>125</v>
      </c>
      <c r="I95" s="19">
        <v>125</v>
      </c>
      <c r="J95" s="38"/>
      <c r="K95" s="98"/>
      <c r="L95" s="98">
        <v>20415</v>
      </c>
      <c r="M95" s="98">
        <v>20415</v>
      </c>
      <c r="N95" s="97">
        <v>21640</v>
      </c>
      <c r="O95" s="97">
        <v>22938</v>
      </c>
      <c r="P95" s="97">
        <v>24315</v>
      </c>
      <c r="Q95" s="97">
        <v>25774</v>
      </c>
      <c r="R95" s="38"/>
      <c r="S95" s="17">
        <f t="shared" si="15"/>
        <v>0</v>
      </c>
      <c r="T95" s="17">
        <f t="shared" si="8"/>
        <v>2551875</v>
      </c>
      <c r="U95" s="17">
        <f t="shared" si="9"/>
        <v>2551875</v>
      </c>
      <c r="V95" s="17">
        <f t="shared" si="10"/>
        <v>2705000</v>
      </c>
      <c r="W95" s="17">
        <f t="shared" si="11"/>
        <v>2867250</v>
      </c>
      <c r="X95" s="17">
        <f t="shared" si="12"/>
        <v>3039375</v>
      </c>
      <c r="Y95" s="50">
        <f t="shared" si="13"/>
        <v>3221750</v>
      </c>
    </row>
    <row r="96" spans="1:25" ht="12">
      <c r="A96" s="49">
        <v>3017</v>
      </c>
      <c r="B96" s="24" t="s">
        <v>32</v>
      </c>
      <c r="C96" s="18"/>
      <c r="D96" s="67"/>
      <c r="E96" s="13">
        <v>125</v>
      </c>
      <c r="F96" s="13">
        <v>125</v>
      </c>
      <c r="G96" s="13">
        <v>125</v>
      </c>
      <c r="H96" s="13">
        <v>125</v>
      </c>
      <c r="I96" s="13">
        <v>125</v>
      </c>
      <c r="J96" s="38"/>
      <c r="K96" s="15"/>
      <c r="L96" s="15">
        <v>94</v>
      </c>
      <c r="M96" s="15">
        <v>94</v>
      </c>
      <c r="N96" s="97">
        <v>94</v>
      </c>
      <c r="O96" s="97">
        <v>94</v>
      </c>
      <c r="P96" s="97">
        <v>93</v>
      </c>
      <c r="Q96" s="97">
        <v>95</v>
      </c>
      <c r="R96" s="38"/>
      <c r="S96" s="17">
        <f t="shared" si="15"/>
        <v>0</v>
      </c>
      <c r="T96" s="17">
        <f t="shared" si="8"/>
        <v>11750</v>
      </c>
      <c r="U96" s="17">
        <f t="shared" si="9"/>
        <v>11750</v>
      </c>
      <c r="V96" s="17">
        <f t="shared" si="10"/>
        <v>11750</v>
      </c>
      <c r="W96" s="17">
        <f t="shared" si="11"/>
        <v>11750</v>
      </c>
      <c r="X96" s="17">
        <f t="shared" si="12"/>
        <v>11625</v>
      </c>
      <c r="Y96" s="50">
        <f t="shared" si="13"/>
        <v>11875</v>
      </c>
    </row>
    <row r="97" spans="1:25" ht="12">
      <c r="A97" s="49">
        <v>3019</v>
      </c>
      <c r="B97" s="24" t="s">
        <v>33</v>
      </c>
      <c r="C97" s="18"/>
      <c r="D97" s="67"/>
      <c r="E97" s="13">
        <v>190</v>
      </c>
      <c r="F97" s="13">
        <v>190</v>
      </c>
      <c r="G97" s="13">
        <v>190</v>
      </c>
      <c r="H97" s="13">
        <v>190</v>
      </c>
      <c r="I97" s="13">
        <v>190</v>
      </c>
      <c r="J97" s="38"/>
      <c r="K97" s="15"/>
      <c r="L97" s="15">
        <v>0</v>
      </c>
      <c r="M97" s="15">
        <v>0</v>
      </c>
      <c r="N97" s="97">
        <v>0</v>
      </c>
      <c r="O97" s="97">
        <v>0</v>
      </c>
      <c r="P97" s="97">
        <v>0</v>
      </c>
      <c r="Q97" s="97">
        <v>0</v>
      </c>
      <c r="R97" s="38"/>
      <c r="S97" s="17">
        <f t="shared" si="15"/>
        <v>0</v>
      </c>
      <c r="T97" s="17">
        <f t="shared" si="8"/>
        <v>0</v>
      </c>
      <c r="U97" s="17">
        <f t="shared" si="9"/>
        <v>0</v>
      </c>
      <c r="V97" s="17">
        <f t="shared" si="10"/>
        <v>0</v>
      </c>
      <c r="W97" s="17">
        <f t="shared" si="11"/>
        <v>0</v>
      </c>
      <c r="X97" s="17">
        <f t="shared" si="12"/>
        <v>0</v>
      </c>
      <c r="Y97" s="50">
        <f t="shared" si="13"/>
        <v>0</v>
      </c>
    </row>
    <row r="98" spans="1:25" ht="12">
      <c r="A98" s="49">
        <v>3051</v>
      </c>
      <c r="B98" s="24" t="s">
        <v>34</v>
      </c>
      <c r="C98" s="18"/>
      <c r="D98" s="67"/>
      <c r="E98" s="13">
        <v>65</v>
      </c>
      <c r="F98" s="13">
        <v>65</v>
      </c>
      <c r="G98" s="13">
        <v>65</v>
      </c>
      <c r="H98" s="13">
        <v>65</v>
      </c>
      <c r="I98" s="13">
        <v>65</v>
      </c>
      <c r="J98" s="38"/>
      <c r="K98" s="15"/>
      <c r="L98" s="15">
        <v>5363</v>
      </c>
      <c r="M98" s="15">
        <v>5363</v>
      </c>
      <c r="N98" s="97">
        <v>5616</v>
      </c>
      <c r="O98" s="97">
        <v>6013</v>
      </c>
      <c r="P98" s="97">
        <v>6255</v>
      </c>
      <c r="Q98" s="97">
        <v>6567</v>
      </c>
      <c r="R98" s="38"/>
      <c r="S98" s="17">
        <f t="shared" si="15"/>
        <v>0</v>
      </c>
      <c r="T98" s="17">
        <f t="shared" si="8"/>
        <v>348595</v>
      </c>
      <c r="U98" s="17">
        <f t="shared" si="9"/>
        <v>348595</v>
      </c>
      <c r="V98" s="17">
        <f t="shared" si="10"/>
        <v>365040</v>
      </c>
      <c r="W98" s="17">
        <f t="shared" si="11"/>
        <v>390845</v>
      </c>
      <c r="X98" s="17">
        <f t="shared" si="12"/>
        <v>406575</v>
      </c>
      <c r="Y98" s="50">
        <f t="shared" si="13"/>
        <v>426855</v>
      </c>
    </row>
    <row r="99" spans="1:25" ht="12">
      <c r="A99" s="51">
        <v>3052</v>
      </c>
      <c r="B99" s="32" t="s">
        <v>35</v>
      </c>
      <c r="C99" s="18"/>
      <c r="D99" s="67"/>
      <c r="E99" s="13">
        <v>25</v>
      </c>
      <c r="F99" s="13">
        <v>25</v>
      </c>
      <c r="G99" s="13">
        <v>25</v>
      </c>
      <c r="H99" s="13">
        <v>25</v>
      </c>
      <c r="I99" s="13">
        <v>25</v>
      </c>
      <c r="J99" s="38"/>
      <c r="K99" s="15"/>
      <c r="L99" s="15">
        <v>685</v>
      </c>
      <c r="M99" s="15">
        <v>685</v>
      </c>
      <c r="N99" s="97">
        <v>726</v>
      </c>
      <c r="O99" s="97">
        <v>770</v>
      </c>
      <c r="P99" s="97">
        <v>816</v>
      </c>
      <c r="Q99" s="97">
        <v>865</v>
      </c>
      <c r="R99" s="38"/>
      <c r="S99" s="17">
        <f t="shared" si="15"/>
        <v>0</v>
      </c>
      <c r="T99" s="17">
        <f t="shared" si="8"/>
        <v>17125</v>
      </c>
      <c r="U99" s="17">
        <f t="shared" si="9"/>
        <v>17125</v>
      </c>
      <c r="V99" s="17">
        <f t="shared" si="10"/>
        <v>18150</v>
      </c>
      <c r="W99" s="17">
        <f t="shared" si="11"/>
        <v>19250</v>
      </c>
      <c r="X99" s="17">
        <f t="shared" si="12"/>
        <v>20400</v>
      </c>
      <c r="Y99" s="50">
        <f t="shared" si="13"/>
        <v>21625</v>
      </c>
    </row>
    <row r="100" spans="1:25" ht="12">
      <c r="A100" s="51">
        <v>3081</v>
      </c>
      <c r="B100" s="24" t="s">
        <v>36</v>
      </c>
      <c r="C100" s="18"/>
      <c r="D100" s="67"/>
      <c r="E100" s="19">
        <v>155</v>
      </c>
      <c r="F100" s="19">
        <v>155</v>
      </c>
      <c r="G100" s="19">
        <v>155</v>
      </c>
      <c r="H100" s="19">
        <v>155</v>
      </c>
      <c r="I100" s="19">
        <v>155</v>
      </c>
      <c r="J100" s="38"/>
      <c r="K100" s="15"/>
      <c r="L100" s="15">
        <v>1065</v>
      </c>
      <c r="M100" s="15">
        <v>1065</v>
      </c>
      <c r="N100" s="97">
        <v>1116</v>
      </c>
      <c r="O100" s="97">
        <v>1195</v>
      </c>
      <c r="P100" s="97">
        <v>1243</v>
      </c>
      <c r="Q100" s="97">
        <v>1306</v>
      </c>
      <c r="R100" s="38"/>
      <c r="S100" s="17">
        <f t="shared" si="15"/>
        <v>0</v>
      </c>
      <c r="T100" s="17">
        <f t="shared" si="8"/>
        <v>165075</v>
      </c>
      <c r="U100" s="17">
        <f t="shared" si="9"/>
        <v>165075</v>
      </c>
      <c r="V100" s="17">
        <f t="shared" si="10"/>
        <v>172980</v>
      </c>
      <c r="W100" s="17">
        <f t="shared" si="11"/>
        <v>185225</v>
      </c>
      <c r="X100" s="17">
        <f t="shared" si="12"/>
        <v>192665</v>
      </c>
      <c r="Y100" s="50">
        <f t="shared" si="13"/>
        <v>202430</v>
      </c>
    </row>
    <row r="101" spans="1:25" ht="12">
      <c r="A101" s="51">
        <v>3082</v>
      </c>
      <c r="B101" s="24" t="s">
        <v>37</v>
      </c>
      <c r="C101" s="18"/>
      <c r="D101" s="67"/>
      <c r="E101" s="19">
        <v>155</v>
      </c>
      <c r="F101" s="19">
        <v>155</v>
      </c>
      <c r="G101" s="19">
        <v>155</v>
      </c>
      <c r="H101" s="19">
        <v>155</v>
      </c>
      <c r="I101" s="19">
        <v>155</v>
      </c>
      <c r="J101" s="38"/>
      <c r="K101" s="15"/>
      <c r="L101" s="15">
        <v>3</v>
      </c>
      <c r="M101" s="15">
        <v>3</v>
      </c>
      <c r="N101" s="97">
        <v>3</v>
      </c>
      <c r="O101" s="97">
        <v>3</v>
      </c>
      <c r="P101" s="97">
        <v>3</v>
      </c>
      <c r="Q101" s="97">
        <v>3</v>
      </c>
      <c r="R101" s="38"/>
      <c r="S101" s="17">
        <f t="shared" si="15"/>
        <v>0</v>
      </c>
      <c r="T101" s="17">
        <f t="shared" si="8"/>
        <v>465</v>
      </c>
      <c r="U101" s="17">
        <f t="shared" si="9"/>
        <v>465</v>
      </c>
      <c r="V101" s="17">
        <f t="shared" si="10"/>
        <v>465</v>
      </c>
      <c r="W101" s="17">
        <f t="shared" si="11"/>
        <v>465</v>
      </c>
      <c r="X101" s="17">
        <f t="shared" si="12"/>
        <v>465</v>
      </c>
      <c r="Y101" s="50">
        <f t="shared" si="13"/>
        <v>465</v>
      </c>
    </row>
    <row r="102" spans="1:25" ht="12">
      <c r="A102" s="51">
        <v>3083</v>
      </c>
      <c r="B102" s="24" t="s">
        <v>38</v>
      </c>
      <c r="C102" s="18"/>
      <c r="D102" s="67"/>
      <c r="E102" s="19">
        <v>155</v>
      </c>
      <c r="F102" s="19">
        <v>155</v>
      </c>
      <c r="G102" s="19">
        <v>155</v>
      </c>
      <c r="H102" s="19">
        <v>155</v>
      </c>
      <c r="I102" s="19">
        <v>155</v>
      </c>
      <c r="J102" s="38"/>
      <c r="K102" s="15"/>
      <c r="L102" s="15">
        <v>0</v>
      </c>
      <c r="M102" s="15">
        <v>0</v>
      </c>
      <c r="N102" s="97">
        <v>0</v>
      </c>
      <c r="O102" s="97">
        <v>0</v>
      </c>
      <c r="P102" s="97">
        <v>0</v>
      </c>
      <c r="Q102" s="97">
        <v>0</v>
      </c>
      <c r="R102" s="38"/>
      <c r="S102" s="17">
        <f t="shared" si="15"/>
        <v>0</v>
      </c>
      <c r="T102" s="17">
        <f t="shared" si="8"/>
        <v>0</v>
      </c>
      <c r="U102" s="17">
        <f t="shared" si="9"/>
        <v>0</v>
      </c>
      <c r="V102" s="17">
        <f t="shared" si="10"/>
        <v>0</v>
      </c>
      <c r="W102" s="17">
        <f t="shared" si="11"/>
        <v>0</v>
      </c>
      <c r="X102" s="17">
        <f t="shared" si="12"/>
        <v>0</v>
      </c>
      <c r="Y102" s="50">
        <f t="shared" si="13"/>
        <v>0</v>
      </c>
    </row>
    <row r="103" spans="1:25" ht="12">
      <c r="A103" s="51">
        <v>3084</v>
      </c>
      <c r="B103" s="24" t="s">
        <v>39</v>
      </c>
      <c r="C103" s="18"/>
      <c r="D103" s="67"/>
      <c r="E103" s="19">
        <v>155</v>
      </c>
      <c r="F103" s="19">
        <v>155</v>
      </c>
      <c r="G103" s="19">
        <v>155</v>
      </c>
      <c r="H103" s="19">
        <v>155</v>
      </c>
      <c r="I103" s="19">
        <v>155</v>
      </c>
      <c r="J103" s="38"/>
      <c r="K103" s="15"/>
      <c r="L103" s="15">
        <v>0</v>
      </c>
      <c r="M103" s="15">
        <v>0</v>
      </c>
      <c r="N103" s="97">
        <v>0</v>
      </c>
      <c r="O103" s="97">
        <v>0</v>
      </c>
      <c r="P103" s="97">
        <v>0</v>
      </c>
      <c r="Q103" s="97">
        <v>0</v>
      </c>
      <c r="R103" s="38"/>
      <c r="S103" s="17">
        <f t="shared" si="15"/>
        <v>0</v>
      </c>
      <c r="T103" s="17">
        <f t="shared" si="8"/>
        <v>0</v>
      </c>
      <c r="U103" s="17">
        <f t="shared" si="9"/>
        <v>0</v>
      </c>
      <c r="V103" s="17">
        <f t="shared" si="10"/>
        <v>0</v>
      </c>
      <c r="W103" s="17">
        <f t="shared" si="11"/>
        <v>0</v>
      </c>
      <c r="X103" s="17">
        <f t="shared" si="12"/>
        <v>0</v>
      </c>
      <c r="Y103" s="50">
        <f t="shared" si="13"/>
        <v>0</v>
      </c>
    </row>
    <row r="104" spans="1:25" ht="12">
      <c r="A104" s="51">
        <v>3085</v>
      </c>
      <c r="B104" s="24" t="s">
        <v>40</v>
      </c>
      <c r="C104" s="18"/>
      <c r="D104" s="67"/>
      <c r="E104" s="19">
        <v>155</v>
      </c>
      <c r="F104" s="19">
        <v>155</v>
      </c>
      <c r="G104" s="19">
        <v>155</v>
      </c>
      <c r="H104" s="19">
        <v>155</v>
      </c>
      <c r="I104" s="19">
        <v>155</v>
      </c>
      <c r="J104" s="38"/>
      <c r="K104" s="15"/>
      <c r="L104" s="15">
        <v>767</v>
      </c>
      <c r="M104" s="15">
        <v>767</v>
      </c>
      <c r="N104" s="97">
        <v>813</v>
      </c>
      <c r="O104" s="97">
        <v>862</v>
      </c>
      <c r="P104" s="97">
        <v>914</v>
      </c>
      <c r="Q104" s="97">
        <v>969</v>
      </c>
      <c r="R104" s="38"/>
      <c r="S104" s="17">
        <f t="shared" si="15"/>
        <v>0</v>
      </c>
      <c r="T104" s="17">
        <f t="shared" si="8"/>
        <v>118885</v>
      </c>
      <c r="U104" s="17">
        <f t="shared" si="9"/>
        <v>118885</v>
      </c>
      <c r="V104" s="17">
        <f t="shared" si="10"/>
        <v>126015</v>
      </c>
      <c r="W104" s="17">
        <f t="shared" si="11"/>
        <v>133610</v>
      </c>
      <c r="X104" s="17">
        <f t="shared" si="12"/>
        <v>141670</v>
      </c>
      <c r="Y104" s="50">
        <f t="shared" si="13"/>
        <v>150195</v>
      </c>
    </row>
    <row r="105" spans="1:25" ht="12">
      <c r="A105" s="49">
        <v>3201</v>
      </c>
      <c r="B105" s="24" t="s">
        <v>41</v>
      </c>
      <c r="C105" s="18"/>
      <c r="D105" s="67"/>
      <c r="E105" s="19">
        <v>125</v>
      </c>
      <c r="F105" s="19">
        <v>125</v>
      </c>
      <c r="G105" s="19">
        <v>125</v>
      </c>
      <c r="H105" s="19">
        <v>125</v>
      </c>
      <c r="I105" s="19">
        <v>125</v>
      </c>
      <c r="J105" s="38"/>
      <c r="K105" s="15"/>
      <c r="L105" s="15">
        <v>7214</v>
      </c>
      <c r="M105" s="15">
        <v>7214</v>
      </c>
      <c r="N105" s="97">
        <v>7543</v>
      </c>
      <c r="O105" s="97">
        <v>7841</v>
      </c>
      <c r="P105" s="97">
        <v>8158</v>
      </c>
      <c r="Q105" s="97">
        <v>8566</v>
      </c>
      <c r="R105" s="38"/>
      <c r="S105" s="17">
        <f t="shared" si="15"/>
        <v>0</v>
      </c>
      <c r="T105" s="17">
        <f t="shared" si="8"/>
        <v>901750</v>
      </c>
      <c r="U105" s="17">
        <f t="shared" si="9"/>
        <v>901750</v>
      </c>
      <c r="V105" s="17">
        <f t="shared" si="10"/>
        <v>942875</v>
      </c>
      <c r="W105" s="17">
        <f t="shared" si="11"/>
        <v>980125</v>
      </c>
      <c r="X105" s="17">
        <f t="shared" si="12"/>
        <v>1019750</v>
      </c>
      <c r="Y105" s="50">
        <f t="shared" si="13"/>
        <v>1070750</v>
      </c>
    </row>
    <row r="106" spans="1:25" ht="12">
      <c r="A106" s="49">
        <v>3202</v>
      </c>
      <c r="B106" s="24" t="s">
        <v>42</v>
      </c>
      <c r="C106" s="18"/>
      <c r="D106" s="67"/>
      <c r="E106" s="19">
        <v>30</v>
      </c>
      <c r="F106" s="19">
        <v>30</v>
      </c>
      <c r="G106" s="19">
        <v>30</v>
      </c>
      <c r="H106" s="19">
        <v>30</v>
      </c>
      <c r="I106" s="19">
        <v>30</v>
      </c>
      <c r="J106" s="38"/>
      <c r="K106" s="15"/>
      <c r="L106" s="15">
        <v>59400</v>
      </c>
      <c r="M106" s="15">
        <v>59400</v>
      </c>
      <c r="N106" s="97">
        <v>62113</v>
      </c>
      <c r="O106" s="97">
        <v>64564</v>
      </c>
      <c r="P106" s="97">
        <v>67169</v>
      </c>
      <c r="Q106" s="97">
        <v>70536</v>
      </c>
      <c r="R106" s="38"/>
      <c r="S106" s="17">
        <f t="shared" si="15"/>
        <v>0</v>
      </c>
      <c r="T106" s="17">
        <f t="shared" si="8"/>
        <v>1782000</v>
      </c>
      <c r="U106" s="17">
        <f t="shared" si="9"/>
        <v>1782000</v>
      </c>
      <c r="V106" s="17">
        <f t="shared" si="10"/>
        <v>1863390</v>
      </c>
      <c r="W106" s="17">
        <f t="shared" si="11"/>
        <v>1936920</v>
      </c>
      <c r="X106" s="17">
        <f t="shared" si="12"/>
        <v>2015070</v>
      </c>
      <c r="Y106" s="50">
        <f t="shared" si="13"/>
        <v>2116080</v>
      </c>
    </row>
    <row r="107" spans="1:25" ht="12">
      <c r="A107" s="49">
        <v>3203</v>
      </c>
      <c r="B107" s="24" t="s">
        <v>43</v>
      </c>
      <c r="C107" s="18"/>
      <c r="D107" s="67"/>
      <c r="E107" s="19">
        <v>225</v>
      </c>
      <c r="F107" s="19">
        <v>225</v>
      </c>
      <c r="G107" s="19">
        <v>225</v>
      </c>
      <c r="H107" s="19">
        <v>225</v>
      </c>
      <c r="I107" s="19">
        <v>225</v>
      </c>
      <c r="J107" s="38"/>
      <c r="K107" s="15"/>
      <c r="L107" s="15">
        <v>296</v>
      </c>
      <c r="M107" s="15">
        <v>296</v>
      </c>
      <c r="N107" s="97">
        <v>310</v>
      </c>
      <c r="O107" s="97">
        <v>322</v>
      </c>
      <c r="P107" s="97">
        <v>335</v>
      </c>
      <c r="Q107" s="97">
        <v>352</v>
      </c>
      <c r="R107" s="38"/>
      <c r="S107" s="17">
        <f t="shared" si="15"/>
        <v>0</v>
      </c>
      <c r="T107" s="17">
        <f t="shared" si="8"/>
        <v>66600</v>
      </c>
      <c r="U107" s="17">
        <f t="shared" si="9"/>
        <v>66600</v>
      </c>
      <c r="V107" s="17">
        <f t="shared" si="10"/>
        <v>69750</v>
      </c>
      <c r="W107" s="17">
        <f t="shared" si="11"/>
        <v>72450</v>
      </c>
      <c r="X107" s="17">
        <f t="shared" si="12"/>
        <v>75375</v>
      </c>
      <c r="Y107" s="50">
        <f t="shared" si="13"/>
        <v>79200</v>
      </c>
    </row>
    <row r="108" spans="1:25" ht="12">
      <c r="A108" s="49">
        <v>3204</v>
      </c>
      <c r="B108" s="24" t="s">
        <v>44</v>
      </c>
      <c r="C108" s="18"/>
      <c r="D108" s="67"/>
      <c r="E108" s="19">
        <v>125</v>
      </c>
      <c r="F108" s="19">
        <v>125</v>
      </c>
      <c r="G108" s="19">
        <v>125</v>
      </c>
      <c r="H108" s="19">
        <v>125</v>
      </c>
      <c r="I108" s="19">
        <v>125</v>
      </c>
      <c r="J108" s="38"/>
      <c r="K108" s="15"/>
      <c r="L108" s="15">
        <v>48</v>
      </c>
      <c r="M108" s="15">
        <v>48</v>
      </c>
      <c r="N108" s="97">
        <v>49</v>
      </c>
      <c r="O108" s="97">
        <v>51</v>
      </c>
      <c r="P108" s="97">
        <v>53</v>
      </c>
      <c r="Q108" s="97">
        <v>54</v>
      </c>
      <c r="R108" s="38"/>
      <c r="S108" s="17">
        <f t="shared" si="15"/>
        <v>0</v>
      </c>
      <c r="T108" s="17">
        <f t="shared" si="8"/>
        <v>6000</v>
      </c>
      <c r="U108" s="17">
        <f t="shared" si="9"/>
        <v>6000</v>
      </c>
      <c r="V108" s="17">
        <f t="shared" si="10"/>
        <v>6125</v>
      </c>
      <c r="W108" s="17">
        <f t="shared" si="11"/>
        <v>6375</v>
      </c>
      <c r="X108" s="17">
        <f t="shared" si="12"/>
        <v>6625</v>
      </c>
      <c r="Y108" s="50">
        <f t="shared" si="13"/>
        <v>6750</v>
      </c>
    </row>
    <row r="109" spans="1:25" ht="12">
      <c r="A109" s="49">
        <v>3205</v>
      </c>
      <c r="B109" s="24" t="s">
        <v>45</v>
      </c>
      <c r="C109" s="18"/>
      <c r="D109" s="67"/>
      <c r="E109" s="19">
        <v>30</v>
      </c>
      <c r="F109" s="19">
        <v>30</v>
      </c>
      <c r="G109" s="19">
        <v>30</v>
      </c>
      <c r="H109" s="19">
        <v>30</v>
      </c>
      <c r="I109" s="19">
        <v>30</v>
      </c>
      <c r="J109" s="38"/>
      <c r="K109" s="15"/>
      <c r="L109" s="15">
        <v>427</v>
      </c>
      <c r="M109" s="15">
        <v>427</v>
      </c>
      <c r="N109" s="97">
        <v>440</v>
      </c>
      <c r="O109" s="97">
        <v>454</v>
      </c>
      <c r="P109" s="97">
        <v>468</v>
      </c>
      <c r="Q109" s="97">
        <v>481</v>
      </c>
      <c r="R109" s="38"/>
      <c r="S109" s="17">
        <f t="shared" si="15"/>
        <v>0</v>
      </c>
      <c r="T109" s="17">
        <f t="shared" si="8"/>
        <v>12810</v>
      </c>
      <c r="U109" s="17">
        <f t="shared" si="9"/>
        <v>12810</v>
      </c>
      <c r="V109" s="17">
        <f t="shared" si="10"/>
        <v>13200</v>
      </c>
      <c r="W109" s="17">
        <f t="shared" si="11"/>
        <v>13620</v>
      </c>
      <c r="X109" s="17">
        <f t="shared" si="12"/>
        <v>14040</v>
      </c>
      <c r="Y109" s="50">
        <f t="shared" si="13"/>
        <v>14430</v>
      </c>
    </row>
    <row r="110" spans="1:25" ht="12">
      <c r="A110" s="49">
        <v>3801</v>
      </c>
      <c r="B110" s="24" t="s">
        <v>46</v>
      </c>
      <c r="C110" s="18"/>
      <c r="D110" s="67"/>
      <c r="E110" s="19">
        <v>465</v>
      </c>
      <c r="F110" s="19">
        <v>465</v>
      </c>
      <c r="G110" s="19">
        <v>465</v>
      </c>
      <c r="H110" s="19">
        <v>465</v>
      </c>
      <c r="I110" s="19">
        <v>465</v>
      </c>
      <c r="J110" s="38"/>
      <c r="K110" s="15"/>
      <c r="L110" s="15">
        <v>5647</v>
      </c>
      <c r="M110" s="15">
        <v>5647</v>
      </c>
      <c r="N110" s="97">
        <v>5986</v>
      </c>
      <c r="O110" s="97">
        <v>6315</v>
      </c>
      <c r="P110" s="97">
        <v>6663</v>
      </c>
      <c r="Q110" s="97">
        <v>6996</v>
      </c>
      <c r="R110" s="38"/>
      <c r="S110" s="17">
        <f t="shared" si="15"/>
        <v>0</v>
      </c>
      <c r="T110" s="17">
        <f t="shared" si="8"/>
        <v>2625855</v>
      </c>
      <c r="U110" s="17">
        <f t="shared" si="9"/>
        <v>2625855</v>
      </c>
      <c r="V110" s="17">
        <f t="shared" si="10"/>
        <v>2783490</v>
      </c>
      <c r="W110" s="17">
        <f t="shared" si="11"/>
        <v>2936475</v>
      </c>
      <c r="X110" s="17">
        <f t="shared" si="12"/>
        <v>3098295</v>
      </c>
      <c r="Y110" s="50">
        <f t="shared" si="13"/>
        <v>3253140</v>
      </c>
    </row>
    <row r="111" spans="1:25" ht="12">
      <c r="A111" s="51">
        <v>3809</v>
      </c>
      <c r="B111" s="24" t="s">
        <v>47</v>
      </c>
      <c r="C111" s="18"/>
      <c r="D111" s="67"/>
      <c r="E111" s="19">
        <v>405</v>
      </c>
      <c r="F111" s="19">
        <v>405</v>
      </c>
      <c r="G111" s="19">
        <v>405</v>
      </c>
      <c r="H111" s="19">
        <v>405</v>
      </c>
      <c r="I111" s="19">
        <v>405</v>
      </c>
      <c r="J111" s="38"/>
      <c r="K111" s="15"/>
      <c r="L111" s="15">
        <v>4</v>
      </c>
      <c r="M111" s="15">
        <v>4</v>
      </c>
      <c r="N111" s="97">
        <v>4</v>
      </c>
      <c r="O111" s="97">
        <v>4</v>
      </c>
      <c r="P111" s="97">
        <v>4</v>
      </c>
      <c r="Q111" s="97">
        <v>4</v>
      </c>
      <c r="R111" s="38"/>
      <c r="S111" s="17">
        <f t="shared" si="15"/>
        <v>0</v>
      </c>
      <c r="T111" s="17">
        <f t="shared" si="8"/>
        <v>1620</v>
      </c>
      <c r="U111" s="17">
        <f t="shared" si="9"/>
        <v>1620</v>
      </c>
      <c r="V111" s="17">
        <f t="shared" si="10"/>
        <v>1620</v>
      </c>
      <c r="W111" s="17">
        <f t="shared" si="11"/>
        <v>1620</v>
      </c>
      <c r="X111" s="17">
        <f t="shared" si="12"/>
        <v>1620</v>
      </c>
      <c r="Y111" s="50">
        <f t="shared" si="13"/>
        <v>1620</v>
      </c>
    </row>
    <row r="112" spans="1:25" ht="12">
      <c r="A112" s="51">
        <v>3810</v>
      </c>
      <c r="B112" s="24" t="s">
        <v>48</v>
      </c>
      <c r="C112" s="18"/>
      <c r="D112" s="67"/>
      <c r="E112" s="19">
        <v>405</v>
      </c>
      <c r="F112" s="19">
        <v>405</v>
      </c>
      <c r="G112" s="19">
        <v>405</v>
      </c>
      <c r="H112" s="19">
        <v>405</v>
      </c>
      <c r="I112" s="19">
        <v>405</v>
      </c>
      <c r="J112" s="38"/>
      <c r="K112" s="15"/>
      <c r="L112" s="15">
        <v>0</v>
      </c>
      <c r="M112" s="15">
        <v>0</v>
      </c>
      <c r="N112" s="97">
        <v>0</v>
      </c>
      <c r="O112" s="97">
        <v>0</v>
      </c>
      <c r="P112" s="97">
        <v>0</v>
      </c>
      <c r="Q112" s="97">
        <v>0</v>
      </c>
      <c r="R112" s="38"/>
      <c r="S112" s="17">
        <f t="shared" si="15"/>
        <v>0</v>
      </c>
      <c r="T112" s="17">
        <f t="shared" si="8"/>
        <v>0</v>
      </c>
      <c r="U112" s="17">
        <f t="shared" si="9"/>
        <v>0</v>
      </c>
      <c r="V112" s="17">
        <f t="shared" si="10"/>
        <v>0</v>
      </c>
      <c r="W112" s="17">
        <f t="shared" si="11"/>
        <v>0</v>
      </c>
      <c r="X112" s="17">
        <f t="shared" si="12"/>
        <v>0</v>
      </c>
      <c r="Y112" s="50">
        <f t="shared" si="13"/>
        <v>0</v>
      </c>
    </row>
    <row r="113" spans="1:25" ht="12">
      <c r="A113" s="51">
        <v>3821</v>
      </c>
      <c r="B113" s="24" t="s">
        <v>49</v>
      </c>
      <c r="C113" s="18"/>
      <c r="D113" s="67"/>
      <c r="E113" s="13">
        <v>125</v>
      </c>
      <c r="F113" s="13">
        <v>125</v>
      </c>
      <c r="G113" s="13">
        <v>125</v>
      </c>
      <c r="H113" s="13">
        <v>125</v>
      </c>
      <c r="I113" s="13">
        <v>125</v>
      </c>
      <c r="J113" s="38"/>
      <c r="K113" s="15"/>
      <c r="L113" s="15">
        <v>20</v>
      </c>
      <c r="M113" s="15">
        <v>20</v>
      </c>
      <c r="N113" s="97">
        <v>21</v>
      </c>
      <c r="O113" s="97">
        <v>22</v>
      </c>
      <c r="P113" s="97">
        <v>23</v>
      </c>
      <c r="Q113" s="97">
        <v>25</v>
      </c>
      <c r="R113" s="38"/>
      <c r="S113" s="17">
        <f t="shared" si="15"/>
        <v>0</v>
      </c>
      <c r="T113" s="17">
        <f t="shared" si="8"/>
        <v>2500</v>
      </c>
      <c r="U113" s="17">
        <f t="shared" si="9"/>
        <v>2500</v>
      </c>
      <c r="V113" s="17">
        <f t="shared" si="10"/>
        <v>2625</v>
      </c>
      <c r="W113" s="17">
        <f t="shared" si="11"/>
        <v>2750</v>
      </c>
      <c r="X113" s="17">
        <f t="shared" si="12"/>
        <v>2875</v>
      </c>
      <c r="Y113" s="50">
        <f t="shared" si="13"/>
        <v>3125</v>
      </c>
    </row>
    <row r="114" spans="1:25" ht="12">
      <c r="A114" s="51">
        <v>3822</v>
      </c>
      <c r="B114" s="24" t="s">
        <v>50</v>
      </c>
      <c r="C114" s="18"/>
      <c r="D114" s="67"/>
      <c r="E114" s="13">
        <v>30</v>
      </c>
      <c r="F114" s="13">
        <v>30</v>
      </c>
      <c r="G114" s="13">
        <v>30</v>
      </c>
      <c r="H114" s="13">
        <v>30</v>
      </c>
      <c r="I114" s="13">
        <v>30</v>
      </c>
      <c r="J114" s="38"/>
      <c r="K114" s="15"/>
      <c r="L114" s="15">
        <v>110</v>
      </c>
      <c r="M114" s="15">
        <v>110</v>
      </c>
      <c r="N114" s="97">
        <v>116</v>
      </c>
      <c r="O114" s="97">
        <v>123</v>
      </c>
      <c r="P114" s="97">
        <v>130</v>
      </c>
      <c r="Q114" s="97">
        <v>136</v>
      </c>
      <c r="R114" s="38"/>
      <c r="S114" s="17">
        <f t="shared" si="15"/>
        <v>0</v>
      </c>
      <c r="T114" s="17">
        <f t="shared" si="8"/>
        <v>3300</v>
      </c>
      <c r="U114" s="17">
        <f t="shared" si="9"/>
        <v>3300</v>
      </c>
      <c r="V114" s="17">
        <f t="shared" si="10"/>
        <v>3480</v>
      </c>
      <c r="W114" s="17">
        <f t="shared" si="11"/>
        <v>3690</v>
      </c>
      <c r="X114" s="17">
        <f t="shared" si="12"/>
        <v>3900</v>
      </c>
      <c r="Y114" s="50">
        <f t="shared" si="13"/>
        <v>4080</v>
      </c>
    </row>
    <row r="115" spans="1:25" ht="12">
      <c r="A115" s="51">
        <v>3817</v>
      </c>
      <c r="B115" s="24" t="s">
        <v>189</v>
      </c>
      <c r="C115" s="18"/>
      <c r="D115" s="67"/>
      <c r="E115" s="13">
        <v>2400</v>
      </c>
      <c r="F115" s="13">
        <v>2400</v>
      </c>
      <c r="G115" s="13">
        <v>2400</v>
      </c>
      <c r="H115" s="13">
        <v>2400</v>
      </c>
      <c r="I115" s="13">
        <v>2400</v>
      </c>
      <c r="J115" s="38"/>
      <c r="K115" s="15"/>
      <c r="L115" s="15">
        <v>600</v>
      </c>
      <c r="M115" s="15">
        <v>600</v>
      </c>
      <c r="N115" s="97">
        <v>600</v>
      </c>
      <c r="O115" s="97">
        <v>0</v>
      </c>
      <c r="P115" s="97">
        <v>0</v>
      </c>
      <c r="Q115" s="97">
        <v>0</v>
      </c>
      <c r="R115" s="38"/>
      <c r="S115" s="17">
        <f t="shared" si="15"/>
        <v>0</v>
      </c>
      <c r="T115" s="17">
        <f t="shared" si="8"/>
        <v>1440000</v>
      </c>
      <c r="U115" s="17">
        <f t="shared" si="9"/>
        <v>1440000</v>
      </c>
      <c r="V115" s="17">
        <f t="shared" si="10"/>
        <v>1440000</v>
      </c>
      <c r="W115" s="17">
        <f t="shared" si="11"/>
        <v>0</v>
      </c>
      <c r="X115" s="17">
        <f t="shared" si="12"/>
        <v>0</v>
      </c>
      <c r="Y115" s="50">
        <f t="shared" si="13"/>
        <v>0</v>
      </c>
    </row>
    <row r="116" spans="1:25" ht="12">
      <c r="A116" s="52" t="s">
        <v>0</v>
      </c>
      <c r="B116" s="33"/>
      <c r="C116" s="18"/>
      <c r="D116" s="67"/>
      <c r="E116" s="67"/>
      <c r="F116" s="67"/>
      <c r="G116" s="67"/>
      <c r="H116" s="67"/>
      <c r="I116" s="67"/>
      <c r="J116" s="38"/>
      <c r="K116" s="68"/>
      <c r="L116" s="68"/>
      <c r="M116" s="68"/>
      <c r="N116" s="70"/>
      <c r="O116" s="70"/>
      <c r="P116" s="70"/>
      <c r="Q116" s="70"/>
      <c r="R116" s="38"/>
      <c r="S116" s="17">
        <f aca="true" t="shared" si="16" ref="S116:Y116">SUM(S82:S115)</f>
        <v>0</v>
      </c>
      <c r="T116" s="17">
        <f t="shared" si="16"/>
        <v>20974825</v>
      </c>
      <c r="U116" s="17">
        <f t="shared" si="16"/>
        <v>20974825</v>
      </c>
      <c r="V116" s="17">
        <f t="shared" si="16"/>
        <v>21917080</v>
      </c>
      <c r="W116" s="17">
        <f t="shared" si="16"/>
        <v>21702605</v>
      </c>
      <c r="X116" s="17">
        <f t="shared" si="16"/>
        <v>22643925</v>
      </c>
      <c r="Y116" s="50">
        <f t="shared" si="16"/>
        <v>23782610</v>
      </c>
    </row>
    <row r="117" spans="1:25" ht="12">
      <c r="A117" s="52" t="s">
        <v>53</v>
      </c>
      <c r="B117" s="33"/>
      <c r="C117" s="18"/>
      <c r="D117" s="67"/>
      <c r="E117" s="67"/>
      <c r="F117" s="67"/>
      <c r="G117" s="67"/>
      <c r="H117" s="67"/>
      <c r="I117" s="67"/>
      <c r="J117" s="38"/>
      <c r="K117" s="68"/>
      <c r="L117" s="68"/>
      <c r="M117" s="68"/>
      <c r="N117" s="70"/>
      <c r="O117" s="70"/>
      <c r="P117" s="70"/>
      <c r="Q117" s="70"/>
      <c r="R117" s="38"/>
      <c r="S117" s="17">
        <f aca="true" t="shared" si="17" ref="S117:Y117">S42+S79+S116</f>
        <v>312362095</v>
      </c>
      <c r="T117" s="17">
        <f t="shared" si="17"/>
        <v>293142960</v>
      </c>
      <c r="U117" s="17">
        <f t="shared" si="17"/>
        <v>605505055</v>
      </c>
      <c r="V117" s="17">
        <f t="shared" si="17"/>
        <v>688205610</v>
      </c>
      <c r="W117" s="17">
        <f t="shared" si="17"/>
        <v>686989000</v>
      </c>
      <c r="X117" s="17">
        <f t="shared" si="17"/>
        <v>716900200</v>
      </c>
      <c r="Y117" s="50">
        <f t="shared" si="17"/>
        <v>752735100</v>
      </c>
    </row>
    <row r="118" spans="1:25" ht="12">
      <c r="A118" s="57"/>
      <c r="B118" s="33"/>
      <c r="C118" s="19"/>
      <c r="D118" s="20"/>
      <c r="E118" s="20"/>
      <c r="F118" s="20"/>
      <c r="G118" s="20"/>
      <c r="H118" s="20"/>
      <c r="I118" s="20"/>
      <c r="J118" s="38"/>
      <c r="K118" s="68"/>
      <c r="L118" s="68"/>
      <c r="M118" s="68"/>
      <c r="N118" s="70"/>
      <c r="O118" s="70"/>
      <c r="P118" s="70"/>
      <c r="Q118" s="70"/>
      <c r="R118" s="38"/>
      <c r="S118" s="17"/>
      <c r="T118" s="17"/>
      <c r="U118" s="17"/>
      <c r="V118" s="17"/>
      <c r="W118" s="17"/>
      <c r="X118" s="17"/>
      <c r="Y118" s="50"/>
    </row>
    <row r="119" spans="1:25" ht="12">
      <c r="A119" s="52" t="s">
        <v>54</v>
      </c>
      <c r="B119" s="33"/>
      <c r="C119" s="18"/>
      <c r="D119" s="67"/>
      <c r="E119" s="67"/>
      <c r="F119" s="67"/>
      <c r="G119" s="67"/>
      <c r="H119" s="67"/>
      <c r="I119" s="67"/>
      <c r="J119" s="38"/>
      <c r="K119" s="68"/>
      <c r="L119" s="68"/>
      <c r="M119" s="68"/>
      <c r="N119" s="70"/>
      <c r="O119" s="70"/>
      <c r="P119" s="70"/>
      <c r="Q119" s="70"/>
      <c r="R119" s="38"/>
      <c r="S119" s="17"/>
      <c r="T119" s="17"/>
      <c r="U119" s="17"/>
      <c r="V119" s="17"/>
      <c r="W119" s="17"/>
      <c r="X119" s="17"/>
      <c r="Y119" s="50"/>
    </row>
    <row r="120" spans="1:25" ht="12">
      <c r="A120" s="49">
        <v>1501</v>
      </c>
      <c r="B120" s="24" t="s">
        <v>55</v>
      </c>
      <c r="C120" s="13">
        <v>1740</v>
      </c>
      <c r="D120" s="13">
        <v>1740</v>
      </c>
      <c r="E120" s="13">
        <v>1740</v>
      </c>
      <c r="F120" s="13">
        <v>1740</v>
      </c>
      <c r="G120" s="13">
        <v>1740</v>
      </c>
      <c r="H120" s="13">
        <v>1740</v>
      </c>
      <c r="I120" s="13">
        <v>1740</v>
      </c>
      <c r="J120" s="38"/>
      <c r="K120" s="15">
        <v>120557</v>
      </c>
      <c r="L120" s="15">
        <v>120557</v>
      </c>
      <c r="M120" s="15">
        <v>241114</v>
      </c>
      <c r="N120" s="97">
        <v>249752</v>
      </c>
      <c r="O120" s="97">
        <v>254912</v>
      </c>
      <c r="P120" s="97">
        <v>227224</v>
      </c>
      <c r="Q120" s="97">
        <v>226098</v>
      </c>
      <c r="R120" s="38"/>
      <c r="S120" s="17">
        <f>K120*D120</f>
        <v>209769180</v>
      </c>
      <c r="T120" s="17">
        <f t="shared" si="8"/>
        <v>209769180</v>
      </c>
      <c r="U120" s="17">
        <f t="shared" si="9"/>
        <v>419538360</v>
      </c>
      <c r="V120" s="17">
        <f t="shared" si="10"/>
        <v>434568480</v>
      </c>
      <c r="W120" s="17">
        <f t="shared" si="11"/>
        <v>443546880</v>
      </c>
      <c r="X120" s="17">
        <f t="shared" si="12"/>
        <v>395369760</v>
      </c>
      <c r="Y120" s="50">
        <f t="shared" si="13"/>
        <v>393410520</v>
      </c>
    </row>
    <row r="121" spans="1:25" ht="12">
      <c r="A121" s="49">
        <v>1502</v>
      </c>
      <c r="B121" s="24" t="s">
        <v>56</v>
      </c>
      <c r="C121" s="13">
        <v>990</v>
      </c>
      <c r="D121" s="13">
        <v>990</v>
      </c>
      <c r="E121" s="13">
        <v>990</v>
      </c>
      <c r="F121" s="13">
        <v>990</v>
      </c>
      <c r="G121" s="13">
        <v>990</v>
      </c>
      <c r="H121" s="13">
        <v>990</v>
      </c>
      <c r="I121" s="13">
        <v>990</v>
      </c>
      <c r="J121" s="38"/>
      <c r="K121" s="15">
        <v>6048</v>
      </c>
      <c r="L121" s="15">
        <v>6049</v>
      </c>
      <c r="M121" s="15">
        <v>12097</v>
      </c>
      <c r="N121" s="97">
        <v>12339</v>
      </c>
      <c r="O121" s="97">
        <v>12586</v>
      </c>
      <c r="P121" s="97">
        <v>12838</v>
      </c>
      <c r="Q121" s="97">
        <v>13094</v>
      </c>
      <c r="R121" s="38"/>
      <c r="S121" s="17">
        <f>K121*D121</f>
        <v>5987520</v>
      </c>
      <c r="T121" s="17">
        <f t="shared" si="8"/>
        <v>5988510</v>
      </c>
      <c r="U121" s="17">
        <f t="shared" si="9"/>
        <v>11976030</v>
      </c>
      <c r="V121" s="17">
        <f t="shared" si="10"/>
        <v>12215610</v>
      </c>
      <c r="W121" s="17">
        <f t="shared" si="11"/>
        <v>12460140</v>
      </c>
      <c r="X121" s="17">
        <f t="shared" si="12"/>
        <v>12709620</v>
      </c>
      <c r="Y121" s="50">
        <f t="shared" si="13"/>
        <v>12963060</v>
      </c>
    </row>
    <row r="122" spans="1:25" ht="12">
      <c r="A122" s="49">
        <v>1503</v>
      </c>
      <c r="B122" s="24" t="s">
        <v>57</v>
      </c>
      <c r="C122" s="13">
        <v>1370</v>
      </c>
      <c r="D122" s="13">
        <v>1370</v>
      </c>
      <c r="E122" s="13">
        <v>1370</v>
      </c>
      <c r="F122" s="13">
        <v>1370</v>
      </c>
      <c r="G122" s="13">
        <v>1370</v>
      </c>
      <c r="H122" s="13">
        <v>1370</v>
      </c>
      <c r="I122" s="13">
        <v>1370</v>
      </c>
      <c r="J122" s="38"/>
      <c r="K122" s="15">
        <v>278</v>
      </c>
      <c r="L122" s="15">
        <v>279</v>
      </c>
      <c r="M122" s="15">
        <v>557</v>
      </c>
      <c r="N122" s="97">
        <v>568</v>
      </c>
      <c r="O122" s="97">
        <v>580</v>
      </c>
      <c r="P122" s="97">
        <v>591</v>
      </c>
      <c r="Q122" s="97">
        <v>603</v>
      </c>
      <c r="R122" s="38"/>
      <c r="S122" s="17">
        <f>K122*D122</f>
        <v>380860</v>
      </c>
      <c r="T122" s="17">
        <f t="shared" si="8"/>
        <v>382230</v>
      </c>
      <c r="U122" s="17">
        <f t="shared" si="9"/>
        <v>763090</v>
      </c>
      <c r="V122" s="17">
        <f t="shared" si="10"/>
        <v>778160</v>
      </c>
      <c r="W122" s="17">
        <f t="shared" si="11"/>
        <v>794600</v>
      </c>
      <c r="X122" s="17">
        <f t="shared" si="12"/>
        <v>809670</v>
      </c>
      <c r="Y122" s="50">
        <f t="shared" si="13"/>
        <v>826110</v>
      </c>
    </row>
    <row r="123" spans="1:25" ht="12">
      <c r="A123" s="49">
        <v>1511</v>
      </c>
      <c r="B123" s="24" t="s">
        <v>58</v>
      </c>
      <c r="C123" s="13">
        <v>1740</v>
      </c>
      <c r="D123" s="13">
        <v>1740</v>
      </c>
      <c r="E123" s="13">
        <v>1740</v>
      </c>
      <c r="F123" s="13">
        <v>1740</v>
      </c>
      <c r="G123" s="13">
        <v>1740</v>
      </c>
      <c r="H123" s="13">
        <v>1740</v>
      </c>
      <c r="I123" s="13">
        <v>1740</v>
      </c>
      <c r="J123" s="38"/>
      <c r="K123" s="15">
        <v>289</v>
      </c>
      <c r="L123" s="15">
        <v>289</v>
      </c>
      <c r="M123" s="15">
        <v>578</v>
      </c>
      <c r="N123" s="97">
        <v>590</v>
      </c>
      <c r="O123" s="97">
        <v>602</v>
      </c>
      <c r="P123" s="97">
        <v>614</v>
      </c>
      <c r="Q123" s="97">
        <v>626</v>
      </c>
      <c r="R123" s="38"/>
      <c r="S123" s="17">
        <f>K123*D123</f>
        <v>502860</v>
      </c>
      <c r="T123" s="17">
        <f t="shared" si="8"/>
        <v>502860</v>
      </c>
      <c r="U123" s="17">
        <f t="shared" si="9"/>
        <v>1005720</v>
      </c>
      <c r="V123" s="17">
        <f t="shared" si="10"/>
        <v>1026600</v>
      </c>
      <c r="W123" s="17">
        <f t="shared" si="11"/>
        <v>1047480</v>
      </c>
      <c r="X123" s="17">
        <f t="shared" si="12"/>
        <v>1068360</v>
      </c>
      <c r="Y123" s="50">
        <f t="shared" si="13"/>
        <v>1089240</v>
      </c>
    </row>
    <row r="124" spans="1:25" ht="12">
      <c r="A124" s="52" t="s">
        <v>54</v>
      </c>
      <c r="B124" s="33"/>
      <c r="C124" s="19"/>
      <c r="D124" s="20"/>
      <c r="E124" s="20"/>
      <c r="F124" s="20"/>
      <c r="G124" s="20"/>
      <c r="H124" s="20"/>
      <c r="I124" s="20"/>
      <c r="J124" s="38"/>
      <c r="K124" s="68"/>
      <c r="L124" s="68"/>
      <c r="M124" s="68"/>
      <c r="N124" s="69"/>
      <c r="O124" s="69"/>
      <c r="P124" s="70"/>
      <c r="Q124" s="70"/>
      <c r="R124" s="38"/>
      <c r="S124" s="17">
        <f aca="true" t="shared" si="18" ref="S124:Y124">SUM(S120:S123)</f>
        <v>216640420</v>
      </c>
      <c r="T124" s="17">
        <f t="shared" si="18"/>
        <v>216642780</v>
      </c>
      <c r="U124" s="17">
        <f t="shared" si="18"/>
        <v>433283200</v>
      </c>
      <c r="V124" s="17">
        <f t="shared" si="18"/>
        <v>448588850</v>
      </c>
      <c r="W124" s="17">
        <f t="shared" si="18"/>
        <v>457849100</v>
      </c>
      <c r="X124" s="17">
        <f t="shared" si="18"/>
        <v>409957410</v>
      </c>
      <c r="Y124" s="50">
        <f t="shared" si="18"/>
        <v>408288930</v>
      </c>
    </row>
    <row r="125" spans="1:25" ht="12">
      <c r="A125" s="57"/>
      <c r="B125" s="33"/>
      <c r="C125" s="19"/>
      <c r="D125" s="20"/>
      <c r="E125" s="20"/>
      <c r="F125" s="20"/>
      <c r="G125" s="20"/>
      <c r="H125" s="20"/>
      <c r="I125" s="20"/>
      <c r="J125" s="38"/>
      <c r="K125" s="68"/>
      <c r="L125" s="68"/>
      <c r="M125" s="68"/>
      <c r="N125" s="69"/>
      <c r="O125" s="69"/>
      <c r="P125" s="70"/>
      <c r="Q125" s="70"/>
      <c r="R125" s="38"/>
      <c r="S125" s="17"/>
      <c r="T125" s="17"/>
      <c r="U125" s="17"/>
      <c r="V125" s="17"/>
      <c r="W125" s="17"/>
      <c r="X125" s="17"/>
      <c r="Y125" s="50"/>
    </row>
    <row r="126" spans="1:25" ht="12">
      <c r="A126" s="52" t="s">
        <v>59</v>
      </c>
      <c r="B126" s="33"/>
      <c r="C126" s="19"/>
      <c r="D126" s="20"/>
      <c r="E126" s="20"/>
      <c r="F126" s="20"/>
      <c r="G126" s="20"/>
      <c r="H126" s="20"/>
      <c r="I126" s="20"/>
      <c r="J126" s="38"/>
      <c r="K126" s="68"/>
      <c r="L126" s="68"/>
      <c r="M126" s="68"/>
      <c r="N126" s="69"/>
      <c r="O126" s="69"/>
      <c r="P126" s="70"/>
      <c r="Q126" s="70"/>
      <c r="R126" s="38"/>
      <c r="S126" s="17"/>
      <c r="T126" s="17"/>
      <c r="U126" s="17"/>
      <c r="V126" s="17"/>
      <c r="W126" s="17"/>
      <c r="X126" s="17"/>
      <c r="Y126" s="50"/>
    </row>
    <row r="127" spans="1:25" ht="12">
      <c r="A127" s="49">
        <v>2501</v>
      </c>
      <c r="B127" s="24" t="s">
        <v>55</v>
      </c>
      <c r="C127" s="19">
        <v>870</v>
      </c>
      <c r="D127" s="19">
        <v>870</v>
      </c>
      <c r="E127" s="19">
        <v>870</v>
      </c>
      <c r="F127" s="19">
        <v>870</v>
      </c>
      <c r="G127" s="19">
        <v>870</v>
      </c>
      <c r="H127" s="19">
        <v>870</v>
      </c>
      <c r="I127" s="19">
        <v>870</v>
      </c>
      <c r="J127" s="38"/>
      <c r="K127" s="15">
        <v>22970</v>
      </c>
      <c r="L127" s="15">
        <v>22975</v>
      </c>
      <c r="M127" s="15">
        <v>45942</v>
      </c>
      <c r="N127" s="97">
        <v>47832</v>
      </c>
      <c r="O127" s="97">
        <v>48820</v>
      </c>
      <c r="P127" s="97">
        <v>43518</v>
      </c>
      <c r="Q127" s="97">
        <v>43302</v>
      </c>
      <c r="R127" s="38"/>
      <c r="S127" s="17">
        <f aca="true" t="shared" si="19" ref="S127:S169">K127*D127</f>
        <v>19983900</v>
      </c>
      <c r="T127" s="17">
        <f aca="true" t="shared" si="20" ref="T127:T180">L127*E127</f>
        <v>19988250</v>
      </c>
      <c r="U127" s="17">
        <f aca="true" t="shared" si="21" ref="U127:U180">T127+S127</f>
        <v>39972150</v>
      </c>
      <c r="V127" s="17">
        <f aca="true" t="shared" si="22" ref="V127:V180">N127*F127</f>
        <v>41613840</v>
      </c>
      <c r="W127" s="17">
        <f aca="true" t="shared" si="23" ref="W127:W180">O127*G127</f>
        <v>42473400</v>
      </c>
      <c r="X127" s="17">
        <f aca="true" t="shared" si="24" ref="X127:X180">P127*H127</f>
        <v>37860660</v>
      </c>
      <c r="Y127" s="50">
        <f aca="true" t="shared" si="25" ref="Y127:Y180">Q127*I127</f>
        <v>37672740</v>
      </c>
    </row>
    <row r="128" spans="1:25" ht="12">
      <c r="A128" s="49">
        <v>2502</v>
      </c>
      <c r="B128" s="24" t="s">
        <v>56</v>
      </c>
      <c r="C128" s="19">
        <v>495</v>
      </c>
      <c r="D128" s="19">
        <v>495</v>
      </c>
      <c r="E128" s="19">
        <v>495</v>
      </c>
      <c r="F128" s="19">
        <v>495</v>
      </c>
      <c r="G128" s="19">
        <v>495</v>
      </c>
      <c r="H128" s="19">
        <v>495</v>
      </c>
      <c r="I128" s="19">
        <v>495</v>
      </c>
      <c r="J128" s="38"/>
      <c r="K128" s="15">
        <v>4100</v>
      </c>
      <c r="L128" s="15">
        <v>4105</v>
      </c>
      <c r="M128" s="15">
        <v>8205</v>
      </c>
      <c r="N128" s="97">
        <v>8409</v>
      </c>
      <c r="O128" s="97">
        <v>8577</v>
      </c>
      <c r="P128" s="97">
        <v>8749</v>
      </c>
      <c r="Q128" s="97">
        <v>8924</v>
      </c>
      <c r="R128" s="38"/>
      <c r="S128" s="17">
        <f t="shared" si="19"/>
        <v>2029500</v>
      </c>
      <c r="T128" s="17">
        <f t="shared" si="20"/>
        <v>2031975</v>
      </c>
      <c r="U128" s="17">
        <f t="shared" si="21"/>
        <v>4061475</v>
      </c>
      <c r="V128" s="17">
        <f t="shared" si="22"/>
        <v>4162455</v>
      </c>
      <c r="W128" s="17">
        <f t="shared" si="23"/>
        <v>4245615</v>
      </c>
      <c r="X128" s="17">
        <f t="shared" si="24"/>
        <v>4330755</v>
      </c>
      <c r="Y128" s="50">
        <f t="shared" si="25"/>
        <v>4417380</v>
      </c>
    </row>
    <row r="129" spans="1:25" ht="12">
      <c r="A129" s="49">
        <v>2503</v>
      </c>
      <c r="B129" s="24" t="s">
        <v>57</v>
      </c>
      <c r="C129" s="19">
        <v>685</v>
      </c>
      <c r="D129" s="19">
        <v>685</v>
      </c>
      <c r="E129" s="19">
        <v>685</v>
      </c>
      <c r="F129" s="19">
        <v>685</v>
      </c>
      <c r="G129" s="19">
        <v>685</v>
      </c>
      <c r="H129" s="19">
        <v>685</v>
      </c>
      <c r="I129" s="19">
        <v>685</v>
      </c>
      <c r="J129" s="38"/>
      <c r="K129" s="15">
        <v>130</v>
      </c>
      <c r="L129" s="15">
        <v>131</v>
      </c>
      <c r="M129" s="15">
        <v>261</v>
      </c>
      <c r="N129" s="97">
        <v>267</v>
      </c>
      <c r="O129" s="97">
        <v>273</v>
      </c>
      <c r="P129" s="97">
        <v>278</v>
      </c>
      <c r="Q129" s="97">
        <v>284</v>
      </c>
      <c r="R129" s="38"/>
      <c r="S129" s="17">
        <f t="shared" si="19"/>
        <v>89050</v>
      </c>
      <c r="T129" s="17">
        <f t="shared" si="20"/>
        <v>89735</v>
      </c>
      <c r="U129" s="17">
        <f t="shared" si="21"/>
        <v>178785</v>
      </c>
      <c r="V129" s="17">
        <f t="shared" si="22"/>
        <v>182895</v>
      </c>
      <c r="W129" s="17">
        <f t="shared" si="23"/>
        <v>187005</v>
      </c>
      <c r="X129" s="17">
        <f t="shared" si="24"/>
        <v>190430</v>
      </c>
      <c r="Y129" s="50">
        <f t="shared" si="25"/>
        <v>194540</v>
      </c>
    </row>
    <row r="130" spans="1:25" ht="12">
      <c r="A130" s="49">
        <v>2511</v>
      </c>
      <c r="B130" s="24" t="s">
        <v>58</v>
      </c>
      <c r="C130" s="19">
        <v>870</v>
      </c>
      <c r="D130" s="19">
        <v>870</v>
      </c>
      <c r="E130" s="19">
        <v>870</v>
      </c>
      <c r="F130" s="19">
        <v>870</v>
      </c>
      <c r="G130" s="19">
        <v>870</v>
      </c>
      <c r="H130" s="19">
        <v>870</v>
      </c>
      <c r="I130" s="19">
        <v>870</v>
      </c>
      <c r="J130" s="38"/>
      <c r="K130" s="15">
        <v>87</v>
      </c>
      <c r="L130" s="15">
        <v>87</v>
      </c>
      <c r="M130" s="15">
        <v>174</v>
      </c>
      <c r="N130" s="97">
        <v>179</v>
      </c>
      <c r="O130" s="97">
        <v>182</v>
      </c>
      <c r="P130" s="97">
        <v>186</v>
      </c>
      <c r="Q130" s="97">
        <v>189</v>
      </c>
      <c r="R130" s="38"/>
      <c r="S130" s="17">
        <f t="shared" si="19"/>
        <v>75690</v>
      </c>
      <c r="T130" s="17">
        <f t="shared" si="20"/>
        <v>75690</v>
      </c>
      <c r="U130" s="17">
        <f t="shared" si="21"/>
        <v>151380</v>
      </c>
      <c r="V130" s="17">
        <f t="shared" si="22"/>
        <v>155730</v>
      </c>
      <c r="W130" s="17">
        <f t="shared" si="23"/>
        <v>158340</v>
      </c>
      <c r="X130" s="17">
        <f t="shared" si="24"/>
        <v>161820</v>
      </c>
      <c r="Y130" s="50">
        <f t="shared" si="25"/>
        <v>164430</v>
      </c>
    </row>
    <row r="131" spans="1:25" ht="12">
      <c r="A131" s="52" t="s">
        <v>59</v>
      </c>
      <c r="B131" s="33"/>
      <c r="C131" s="19"/>
      <c r="D131" s="20"/>
      <c r="E131" s="20"/>
      <c r="F131" s="20"/>
      <c r="G131" s="20"/>
      <c r="H131" s="20"/>
      <c r="I131" s="20"/>
      <c r="J131" s="38"/>
      <c r="K131" s="68"/>
      <c r="L131" s="68"/>
      <c r="M131" s="68"/>
      <c r="N131" s="70"/>
      <c r="O131" s="70"/>
      <c r="P131" s="70"/>
      <c r="Q131" s="70"/>
      <c r="R131" s="38"/>
      <c r="S131" s="17">
        <f aca="true" t="shared" si="26" ref="S131:Y131">SUM(S127:S130)</f>
        <v>22178140</v>
      </c>
      <c r="T131" s="17">
        <f t="shared" si="26"/>
        <v>22185650</v>
      </c>
      <c r="U131" s="17">
        <f t="shared" si="26"/>
        <v>44363790</v>
      </c>
      <c r="V131" s="17">
        <f t="shared" si="26"/>
        <v>46114920</v>
      </c>
      <c r="W131" s="17">
        <f t="shared" si="26"/>
        <v>47064360</v>
      </c>
      <c r="X131" s="17">
        <f t="shared" si="26"/>
        <v>42543665</v>
      </c>
      <c r="Y131" s="50">
        <f t="shared" si="26"/>
        <v>42449090</v>
      </c>
    </row>
    <row r="132" spans="1:25" ht="12">
      <c r="A132" s="52"/>
      <c r="B132" s="33"/>
      <c r="C132" s="19"/>
      <c r="D132" s="20"/>
      <c r="E132" s="20"/>
      <c r="F132" s="20"/>
      <c r="G132" s="20"/>
      <c r="H132" s="20"/>
      <c r="I132" s="20"/>
      <c r="J132" s="38"/>
      <c r="K132" s="68"/>
      <c r="L132" s="68"/>
      <c r="M132" s="68"/>
      <c r="N132" s="70"/>
      <c r="O132" s="70"/>
      <c r="P132" s="70"/>
      <c r="Q132" s="70"/>
      <c r="R132" s="38"/>
      <c r="S132" s="17"/>
      <c r="T132" s="17"/>
      <c r="U132" s="17"/>
      <c r="V132" s="17"/>
      <c r="W132" s="17"/>
      <c r="X132" s="17"/>
      <c r="Y132" s="50"/>
    </row>
    <row r="133" spans="1:25" ht="12">
      <c r="A133" s="52" t="s">
        <v>1</v>
      </c>
      <c r="B133" s="33"/>
      <c r="C133" s="19"/>
      <c r="D133" s="20"/>
      <c r="E133" s="20"/>
      <c r="F133" s="20"/>
      <c r="G133" s="20"/>
      <c r="H133" s="20"/>
      <c r="I133" s="20"/>
      <c r="J133" s="38"/>
      <c r="K133" s="68"/>
      <c r="L133" s="68"/>
      <c r="M133" s="68"/>
      <c r="N133" s="70"/>
      <c r="O133" s="70"/>
      <c r="P133" s="70"/>
      <c r="Q133" s="70"/>
      <c r="R133" s="38"/>
      <c r="S133" s="17"/>
      <c r="T133" s="17"/>
      <c r="U133" s="17"/>
      <c r="V133" s="17"/>
      <c r="W133" s="17"/>
      <c r="X133" s="17"/>
      <c r="Y133" s="50"/>
    </row>
    <row r="134" spans="1:25" ht="12">
      <c r="A134" s="49">
        <v>3501</v>
      </c>
      <c r="B134" s="24" t="s">
        <v>55</v>
      </c>
      <c r="C134" s="19"/>
      <c r="D134" s="20"/>
      <c r="E134" s="19">
        <v>870</v>
      </c>
      <c r="F134" s="19">
        <v>870</v>
      </c>
      <c r="G134" s="19">
        <v>870</v>
      </c>
      <c r="H134" s="19">
        <v>870</v>
      </c>
      <c r="I134" s="19">
        <v>870</v>
      </c>
      <c r="J134" s="38"/>
      <c r="K134" s="15"/>
      <c r="L134" s="15">
        <v>11780</v>
      </c>
      <c r="M134" s="15">
        <v>11780</v>
      </c>
      <c r="N134" s="97">
        <v>11958</v>
      </c>
      <c r="O134" s="97">
        <v>12205</v>
      </c>
      <c r="P134" s="97">
        <v>10879</v>
      </c>
      <c r="Q134" s="97">
        <v>10825</v>
      </c>
      <c r="R134" s="38"/>
      <c r="S134" s="17">
        <f t="shared" si="19"/>
        <v>0</v>
      </c>
      <c r="T134" s="17">
        <f t="shared" si="20"/>
        <v>10248600</v>
      </c>
      <c r="U134" s="17">
        <f t="shared" si="21"/>
        <v>10248600</v>
      </c>
      <c r="V134" s="17">
        <f t="shared" si="22"/>
        <v>10403460</v>
      </c>
      <c r="W134" s="17">
        <f t="shared" si="23"/>
        <v>10618350</v>
      </c>
      <c r="X134" s="17">
        <f t="shared" si="24"/>
        <v>9464730</v>
      </c>
      <c r="Y134" s="50">
        <f t="shared" si="25"/>
        <v>9417750</v>
      </c>
    </row>
    <row r="135" spans="1:25" ht="12">
      <c r="A135" s="49">
        <v>3502</v>
      </c>
      <c r="B135" s="24" t="s">
        <v>56</v>
      </c>
      <c r="C135" s="19"/>
      <c r="D135" s="20"/>
      <c r="E135" s="19">
        <v>495</v>
      </c>
      <c r="F135" s="19">
        <v>495</v>
      </c>
      <c r="G135" s="19">
        <v>495</v>
      </c>
      <c r="H135" s="19">
        <v>495</v>
      </c>
      <c r="I135" s="19">
        <v>495</v>
      </c>
      <c r="J135" s="38"/>
      <c r="K135" s="15"/>
      <c r="L135" s="15">
        <v>2100</v>
      </c>
      <c r="M135" s="15">
        <v>2100</v>
      </c>
      <c r="N135" s="97">
        <v>2102</v>
      </c>
      <c r="O135" s="97">
        <v>2144</v>
      </c>
      <c r="P135" s="97">
        <v>2187</v>
      </c>
      <c r="Q135" s="97">
        <v>2231</v>
      </c>
      <c r="R135" s="38"/>
      <c r="S135" s="17">
        <f t="shared" si="19"/>
        <v>0</v>
      </c>
      <c r="T135" s="17">
        <f t="shared" si="20"/>
        <v>1039500</v>
      </c>
      <c r="U135" s="17">
        <f t="shared" si="21"/>
        <v>1039500</v>
      </c>
      <c r="V135" s="17">
        <f t="shared" si="22"/>
        <v>1040490</v>
      </c>
      <c r="W135" s="17">
        <f t="shared" si="23"/>
        <v>1061280</v>
      </c>
      <c r="X135" s="17">
        <f t="shared" si="24"/>
        <v>1082565</v>
      </c>
      <c r="Y135" s="50">
        <f t="shared" si="25"/>
        <v>1104345</v>
      </c>
    </row>
    <row r="136" spans="1:25" ht="12">
      <c r="A136" s="49">
        <v>3503</v>
      </c>
      <c r="B136" s="24" t="s">
        <v>57</v>
      </c>
      <c r="C136" s="19"/>
      <c r="D136" s="20"/>
      <c r="E136" s="19">
        <v>685</v>
      </c>
      <c r="F136" s="19">
        <v>685</v>
      </c>
      <c r="G136" s="19">
        <v>685</v>
      </c>
      <c r="H136" s="19">
        <v>685</v>
      </c>
      <c r="I136" s="19">
        <v>685</v>
      </c>
      <c r="J136" s="38"/>
      <c r="K136" s="15"/>
      <c r="L136" s="15">
        <v>67</v>
      </c>
      <c r="M136" s="15">
        <v>67</v>
      </c>
      <c r="N136" s="97">
        <v>67</v>
      </c>
      <c r="O136" s="97">
        <v>68</v>
      </c>
      <c r="P136" s="97">
        <v>70</v>
      </c>
      <c r="Q136" s="97">
        <v>71</v>
      </c>
      <c r="R136" s="38"/>
      <c r="S136" s="17">
        <f t="shared" si="19"/>
        <v>0</v>
      </c>
      <c r="T136" s="17">
        <f t="shared" si="20"/>
        <v>45895</v>
      </c>
      <c r="U136" s="17">
        <f t="shared" si="21"/>
        <v>45895</v>
      </c>
      <c r="V136" s="17">
        <f t="shared" si="22"/>
        <v>45895</v>
      </c>
      <c r="W136" s="17">
        <f t="shared" si="23"/>
        <v>46580</v>
      </c>
      <c r="X136" s="17">
        <f t="shared" si="24"/>
        <v>47950</v>
      </c>
      <c r="Y136" s="50">
        <f t="shared" si="25"/>
        <v>48635</v>
      </c>
    </row>
    <row r="137" spans="1:25" ht="12">
      <c r="A137" s="49">
        <v>3511</v>
      </c>
      <c r="B137" s="24" t="s">
        <v>58</v>
      </c>
      <c r="C137" s="19"/>
      <c r="D137" s="20"/>
      <c r="E137" s="19">
        <v>870</v>
      </c>
      <c r="F137" s="19">
        <v>870</v>
      </c>
      <c r="G137" s="19">
        <v>870</v>
      </c>
      <c r="H137" s="19">
        <v>870</v>
      </c>
      <c r="I137" s="19">
        <v>870</v>
      </c>
      <c r="J137" s="38"/>
      <c r="K137" s="15"/>
      <c r="L137" s="15">
        <v>45</v>
      </c>
      <c r="M137" s="15">
        <v>45</v>
      </c>
      <c r="N137" s="97">
        <v>45</v>
      </c>
      <c r="O137" s="97">
        <v>46</v>
      </c>
      <c r="P137" s="97">
        <v>46</v>
      </c>
      <c r="Q137" s="97">
        <v>47</v>
      </c>
      <c r="R137" s="38"/>
      <c r="S137" s="17">
        <f t="shared" si="19"/>
        <v>0</v>
      </c>
      <c r="T137" s="17">
        <f t="shared" si="20"/>
        <v>39150</v>
      </c>
      <c r="U137" s="17">
        <f t="shared" si="21"/>
        <v>39150</v>
      </c>
      <c r="V137" s="17">
        <f t="shared" si="22"/>
        <v>39150</v>
      </c>
      <c r="W137" s="17">
        <f t="shared" si="23"/>
        <v>40020</v>
      </c>
      <c r="X137" s="17">
        <f t="shared" si="24"/>
        <v>40020</v>
      </c>
      <c r="Y137" s="50">
        <f t="shared" si="25"/>
        <v>40890</v>
      </c>
    </row>
    <row r="138" spans="1:25" ht="12">
      <c r="A138" s="59" t="s">
        <v>1</v>
      </c>
      <c r="B138" s="60"/>
      <c r="C138" s="19"/>
      <c r="D138" s="20"/>
      <c r="E138" s="20"/>
      <c r="F138" s="20"/>
      <c r="G138" s="20"/>
      <c r="H138" s="20"/>
      <c r="I138" s="20"/>
      <c r="J138" s="38"/>
      <c r="K138" s="68"/>
      <c r="L138" s="68"/>
      <c r="M138" s="68"/>
      <c r="N138" s="70"/>
      <c r="O138" s="70"/>
      <c r="P138" s="70"/>
      <c r="Q138" s="70"/>
      <c r="R138" s="38"/>
      <c r="S138" s="17">
        <f aca="true" t="shared" si="27" ref="S138:Y138">SUM(S134:S137)</f>
        <v>0</v>
      </c>
      <c r="T138" s="17">
        <f t="shared" si="27"/>
        <v>11373145</v>
      </c>
      <c r="U138" s="17">
        <f t="shared" si="27"/>
        <v>11373145</v>
      </c>
      <c r="V138" s="17">
        <f t="shared" si="27"/>
        <v>11528995</v>
      </c>
      <c r="W138" s="17">
        <f t="shared" si="27"/>
        <v>11766230</v>
      </c>
      <c r="X138" s="17">
        <f t="shared" si="27"/>
        <v>10635265</v>
      </c>
      <c r="Y138" s="50">
        <f t="shared" si="27"/>
        <v>10611620</v>
      </c>
    </row>
    <row r="139" spans="1:25" ht="12">
      <c r="A139" s="49">
        <v>1506</v>
      </c>
      <c r="B139" s="24" t="s">
        <v>217</v>
      </c>
      <c r="C139" s="125" t="s">
        <v>253</v>
      </c>
      <c r="D139" s="126" t="s">
        <v>253</v>
      </c>
      <c r="E139" s="126" t="s">
        <v>253</v>
      </c>
      <c r="F139" s="126" t="s">
        <v>253</v>
      </c>
      <c r="G139" s="126" t="s">
        <v>253</v>
      </c>
      <c r="H139" s="126" t="s">
        <v>253</v>
      </c>
      <c r="I139" s="126" t="s">
        <v>253</v>
      </c>
      <c r="J139" s="38"/>
      <c r="K139" s="90">
        <v>50000</v>
      </c>
      <c r="L139" s="90">
        <v>50000</v>
      </c>
      <c r="M139" s="90">
        <v>100000</v>
      </c>
      <c r="N139" s="90">
        <v>100000</v>
      </c>
      <c r="O139" s="90">
        <v>100000</v>
      </c>
      <c r="P139" s="90">
        <v>100000</v>
      </c>
      <c r="Q139" s="90">
        <v>100000</v>
      </c>
      <c r="R139" s="38"/>
      <c r="S139" s="75">
        <v>50000</v>
      </c>
      <c r="T139" s="75">
        <v>50000</v>
      </c>
      <c r="U139" s="75">
        <f t="shared" si="21"/>
        <v>100000</v>
      </c>
      <c r="V139" s="75">
        <f>N139</f>
        <v>100000</v>
      </c>
      <c r="W139" s="75">
        <f>O139</f>
        <v>100000</v>
      </c>
      <c r="X139" s="75">
        <f>P139</f>
        <v>100000</v>
      </c>
      <c r="Y139" s="84">
        <f>Q139</f>
        <v>100000</v>
      </c>
    </row>
    <row r="140" spans="1:25" ht="12">
      <c r="A140" s="52" t="s">
        <v>60</v>
      </c>
      <c r="B140" s="33"/>
      <c r="C140" s="22"/>
      <c r="D140" s="20"/>
      <c r="E140" s="20"/>
      <c r="F140" s="20"/>
      <c r="G140" s="20"/>
      <c r="H140" s="20"/>
      <c r="I140" s="20"/>
      <c r="J140" s="38"/>
      <c r="K140" s="68"/>
      <c r="L140" s="68"/>
      <c r="M140" s="68"/>
      <c r="N140" s="70"/>
      <c r="O140" s="70"/>
      <c r="P140" s="70"/>
      <c r="Q140" s="70"/>
      <c r="R140" s="38"/>
      <c r="S140" s="17">
        <f>S124+S131+S138+S139</f>
        <v>238868560</v>
      </c>
      <c r="T140" s="17">
        <f aca="true" t="shared" si="28" ref="T140:Y140">T124+T131+T138+T139</f>
        <v>250251575</v>
      </c>
      <c r="U140" s="17">
        <f t="shared" si="28"/>
        <v>489120135</v>
      </c>
      <c r="V140" s="17">
        <f t="shared" si="28"/>
        <v>506332765</v>
      </c>
      <c r="W140" s="17">
        <f t="shared" si="28"/>
        <v>516779690</v>
      </c>
      <c r="X140" s="17">
        <f t="shared" si="28"/>
        <v>463236340</v>
      </c>
      <c r="Y140" s="17">
        <f t="shared" si="28"/>
        <v>461449640</v>
      </c>
    </row>
    <row r="141" spans="1:25" ht="12">
      <c r="A141" s="57"/>
      <c r="B141" s="33"/>
      <c r="C141" s="22"/>
      <c r="D141" s="20"/>
      <c r="E141" s="20"/>
      <c r="F141" s="20"/>
      <c r="G141" s="20"/>
      <c r="H141" s="20"/>
      <c r="I141" s="20"/>
      <c r="J141" s="38"/>
      <c r="K141" s="68"/>
      <c r="L141" s="68"/>
      <c r="M141" s="68"/>
      <c r="N141" s="70"/>
      <c r="O141" s="70"/>
      <c r="P141" s="70"/>
      <c r="Q141" s="70"/>
      <c r="R141" s="38"/>
      <c r="S141" s="17"/>
      <c r="T141" s="17"/>
      <c r="U141" s="17"/>
      <c r="V141" s="17"/>
      <c r="W141" s="17"/>
      <c r="X141" s="17"/>
      <c r="Y141" s="50"/>
    </row>
    <row r="142" spans="1:25" ht="12">
      <c r="A142" s="52" t="s">
        <v>61</v>
      </c>
      <c r="B142" s="33"/>
      <c r="C142" s="23"/>
      <c r="D142" s="27"/>
      <c r="E142" s="27"/>
      <c r="F142" s="27"/>
      <c r="G142" s="27"/>
      <c r="H142" s="27"/>
      <c r="I142" s="27"/>
      <c r="J142" s="38"/>
      <c r="K142" s="68"/>
      <c r="L142" s="68"/>
      <c r="M142" s="68"/>
      <c r="N142" s="89"/>
      <c r="O142" s="89"/>
      <c r="P142" s="89"/>
      <c r="Q142" s="89"/>
      <c r="R142" s="38"/>
      <c r="S142" s="17"/>
      <c r="T142" s="17"/>
      <c r="U142" s="17"/>
      <c r="V142" s="17"/>
      <c r="W142" s="17"/>
      <c r="X142" s="17"/>
      <c r="Y142" s="50"/>
    </row>
    <row r="143" spans="1:25" ht="12">
      <c r="A143" s="49">
        <v>1504</v>
      </c>
      <c r="B143" s="24" t="s">
        <v>62</v>
      </c>
      <c r="C143" s="19">
        <v>300</v>
      </c>
      <c r="D143" s="20">
        <v>300</v>
      </c>
      <c r="E143" s="20">
        <v>300</v>
      </c>
      <c r="F143" s="20">
        <v>300</v>
      </c>
      <c r="G143" s="20">
        <v>300</v>
      </c>
      <c r="H143" s="20">
        <v>300</v>
      </c>
      <c r="I143" s="20">
        <v>300</v>
      </c>
      <c r="J143" s="38"/>
      <c r="K143" s="15"/>
      <c r="L143" s="15">
        <v>284329</v>
      </c>
      <c r="M143" s="15">
        <v>284329</v>
      </c>
      <c r="N143" s="16">
        <v>282705</v>
      </c>
      <c r="O143" s="16">
        <v>288546</v>
      </c>
      <c r="P143" s="16">
        <v>257205</v>
      </c>
      <c r="Q143" s="16">
        <v>255929</v>
      </c>
      <c r="R143" s="38"/>
      <c r="S143" s="17">
        <f t="shared" si="19"/>
        <v>0</v>
      </c>
      <c r="T143" s="17">
        <f t="shared" si="20"/>
        <v>85298700</v>
      </c>
      <c r="U143" s="17">
        <f t="shared" si="21"/>
        <v>85298700</v>
      </c>
      <c r="V143" s="17">
        <f t="shared" si="22"/>
        <v>84811500</v>
      </c>
      <c r="W143" s="17">
        <f t="shared" si="23"/>
        <v>86563800</v>
      </c>
      <c r="X143" s="17">
        <f t="shared" si="24"/>
        <v>77161500</v>
      </c>
      <c r="Y143" s="50">
        <f t="shared" si="25"/>
        <v>76778700</v>
      </c>
    </row>
    <row r="144" spans="1:25" ht="12">
      <c r="A144" s="49">
        <v>1505</v>
      </c>
      <c r="B144" s="24" t="s">
        <v>63</v>
      </c>
      <c r="C144" s="19">
        <v>300</v>
      </c>
      <c r="D144" s="20">
        <v>300</v>
      </c>
      <c r="E144" s="20">
        <v>300</v>
      </c>
      <c r="F144" s="20">
        <v>300</v>
      </c>
      <c r="G144" s="20">
        <v>300</v>
      </c>
      <c r="H144" s="20">
        <v>300</v>
      </c>
      <c r="I144" s="20">
        <v>300</v>
      </c>
      <c r="J144" s="38"/>
      <c r="K144" s="15"/>
      <c r="L144" s="15">
        <v>201</v>
      </c>
      <c r="M144" s="15">
        <v>201</v>
      </c>
      <c r="N144" s="16">
        <v>221</v>
      </c>
      <c r="O144" s="16">
        <v>243</v>
      </c>
      <c r="P144" s="16">
        <v>267</v>
      </c>
      <c r="Q144" s="16">
        <v>294</v>
      </c>
      <c r="R144" s="38"/>
      <c r="S144" s="17">
        <f t="shared" si="19"/>
        <v>0</v>
      </c>
      <c r="T144" s="17">
        <f t="shared" si="20"/>
        <v>60300</v>
      </c>
      <c r="U144" s="17">
        <f t="shared" si="21"/>
        <v>60300</v>
      </c>
      <c r="V144" s="17">
        <f t="shared" si="22"/>
        <v>66300</v>
      </c>
      <c r="W144" s="17">
        <f t="shared" si="23"/>
        <v>72900</v>
      </c>
      <c r="X144" s="17">
        <f t="shared" si="24"/>
        <v>80100</v>
      </c>
      <c r="Y144" s="50">
        <f t="shared" si="25"/>
        <v>88200</v>
      </c>
    </row>
    <row r="145" spans="1:25" ht="12">
      <c r="A145" s="49">
        <v>1803</v>
      </c>
      <c r="B145" s="24" t="s">
        <v>64</v>
      </c>
      <c r="C145" s="19">
        <v>130</v>
      </c>
      <c r="D145" s="20">
        <v>130</v>
      </c>
      <c r="E145" s="20">
        <v>130</v>
      </c>
      <c r="F145" s="20">
        <v>130</v>
      </c>
      <c r="G145" s="20">
        <v>130</v>
      </c>
      <c r="H145" s="20">
        <v>130</v>
      </c>
      <c r="I145" s="20">
        <v>130</v>
      </c>
      <c r="J145" s="38"/>
      <c r="K145" s="15"/>
      <c r="L145" s="15">
        <v>481</v>
      </c>
      <c r="M145" s="15">
        <v>481</v>
      </c>
      <c r="N145" s="16">
        <v>602</v>
      </c>
      <c r="O145" s="16">
        <v>752</v>
      </c>
      <c r="P145" s="16">
        <v>940</v>
      </c>
      <c r="Q145" s="16">
        <v>1175</v>
      </c>
      <c r="R145" s="38"/>
      <c r="S145" s="17">
        <f t="shared" si="19"/>
        <v>0</v>
      </c>
      <c r="T145" s="17">
        <f t="shared" si="20"/>
        <v>62530</v>
      </c>
      <c r="U145" s="17">
        <f t="shared" si="21"/>
        <v>62530</v>
      </c>
      <c r="V145" s="17">
        <f t="shared" si="22"/>
        <v>78260</v>
      </c>
      <c r="W145" s="17">
        <f t="shared" si="23"/>
        <v>97760</v>
      </c>
      <c r="X145" s="17">
        <f t="shared" si="24"/>
        <v>122200</v>
      </c>
      <c r="Y145" s="50">
        <f t="shared" si="25"/>
        <v>152750</v>
      </c>
    </row>
    <row r="146" spans="1:25" ht="12">
      <c r="A146" s="49">
        <v>1808</v>
      </c>
      <c r="B146" s="24" t="s">
        <v>65</v>
      </c>
      <c r="C146" s="19">
        <v>130</v>
      </c>
      <c r="D146" s="20">
        <v>130</v>
      </c>
      <c r="E146" s="20">
        <v>130</v>
      </c>
      <c r="F146" s="20">
        <v>130</v>
      </c>
      <c r="G146" s="20">
        <v>130</v>
      </c>
      <c r="H146" s="20">
        <v>130</v>
      </c>
      <c r="I146" s="20">
        <v>130</v>
      </c>
      <c r="J146" s="38"/>
      <c r="K146" s="15"/>
      <c r="L146" s="15">
        <v>3070</v>
      </c>
      <c r="M146" s="15">
        <v>3070</v>
      </c>
      <c r="N146" s="16">
        <v>3407</v>
      </c>
      <c r="O146" s="16">
        <v>3457</v>
      </c>
      <c r="P146" s="16">
        <v>3507</v>
      </c>
      <c r="Q146" s="16">
        <v>3557</v>
      </c>
      <c r="R146" s="38"/>
      <c r="S146" s="17">
        <f t="shared" si="19"/>
        <v>0</v>
      </c>
      <c r="T146" s="17">
        <f t="shared" si="20"/>
        <v>399100</v>
      </c>
      <c r="U146" s="17">
        <f t="shared" si="21"/>
        <v>399100</v>
      </c>
      <c r="V146" s="17">
        <f t="shared" si="22"/>
        <v>442910</v>
      </c>
      <c r="W146" s="17">
        <f t="shared" si="23"/>
        <v>449410</v>
      </c>
      <c r="X146" s="17">
        <f t="shared" si="24"/>
        <v>455910</v>
      </c>
      <c r="Y146" s="50">
        <f t="shared" si="25"/>
        <v>462410</v>
      </c>
    </row>
    <row r="147" spans="1:25" ht="12">
      <c r="A147" s="49">
        <v>1507</v>
      </c>
      <c r="B147" s="24" t="s">
        <v>218</v>
      </c>
      <c r="C147" s="125" t="s">
        <v>253</v>
      </c>
      <c r="D147" s="126" t="s">
        <v>253</v>
      </c>
      <c r="E147" s="126" t="s">
        <v>253</v>
      </c>
      <c r="F147" s="126" t="s">
        <v>253</v>
      </c>
      <c r="G147" s="126" t="s">
        <v>253</v>
      </c>
      <c r="H147" s="126" t="s">
        <v>253</v>
      </c>
      <c r="I147" s="126" t="s">
        <v>253</v>
      </c>
      <c r="J147" s="38"/>
      <c r="K147" s="91">
        <v>0</v>
      </c>
      <c r="L147" s="91">
        <v>0</v>
      </c>
      <c r="M147" s="91">
        <v>0</v>
      </c>
      <c r="N147" s="91">
        <v>-90</v>
      </c>
      <c r="O147" s="92">
        <v>1910</v>
      </c>
      <c r="P147" s="92">
        <v>4290</v>
      </c>
      <c r="Q147" s="92">
        <v>7140</v>
      </c>
      <c r="R147" s="38"/>
      <c r="S147" s="75">
        <v>0</v>
      </c>
      <c r="T147" s="75">
        <v>0</v>
      </c>
      <c r="U147" s="75">
        <f t="shared" si="21"/>
        <v>0</v>
      </c>
      <c r="V147" s="75">
        <f>N147</f>
        <v>-90</v>
      </c>
      <c r="W147" s="75">
        <f>O147</f>
        <v>1910</v>
      </c>
      <c r="X147" s="75">
        <f>P147</f>
        <v>4290</v>
      </c>
      <c r="Y147" s="84">
        <f>Q147</f>
        <v>7140</v>
      </c>
    </row>
    <row r="148" spans="1:25" ht="12.75" thickBot="1">
      <c r="A148" s="64" t="s">
        <v>66</v>
      </c>
      <c r="B148" s="142"/>
      <c r="C148" s="164"/>
      <c r="D148" s="165"/>
      <c r="E148" s="165"/>
      <c r="F148" s="165"/>
      <c r="G148" s="165"/>
      <c r="H148" s="165"/>
      <c r="I148" s="165"/>
      <c r="J148" s="121"/>
      <c r="K148" s="166"/>
      <c r="L148" s="166"/>
      <c r="M148" s="166"/>
      <c r="N148" s="167"/>
      <c r="O148" s="167"/>
      <c r="P148" s="167"/>
      <c r="Q148" s="167"/>
      <c r="R148" s="121"/>
      <c r="S148" s="56">
        <f>SUM(S143:S147)</f>
        <v>0</v>
      </c>
      <c r="T148" s="56">
        <f aca="true" t="shared" si="29" ref="T148:Y148">SUM(T143:T147)</f>
        <v>85820630</v>
      </c>
      <c r="U148" s="56">
        <f t="shared" si="29"/>
        <v>85820630</v>
      </c>
      <c r="V148" s="56">
        <f t="shared" si="29"/>
        <v>85398880</v>
      </c>
      <c r="W148" s="56">
        <f t="shared" si="29"/>
        <v>87185780</v>
      </c>
      <c r="X148" s="56">
        <f t="shared" si="29"/>
        <v>77824000</v>
      </c>
      <c r="Y148" s="61">
        <f t="shared" si="29"/>
        <v>77489200</v>
      </c>
    </row>
    <row r="149" spans="1:25" ht="12">
      <c r="A149" s="132"/>
      <c r="B149" s="133"/>
      <c r="C149" s="134"/>
      <c r="D149" s="135"/>
      <c r="E149" s="135"/>
      <c r="F149" s="135"/>
      <c r="G149" s="135"/>
      <c r="H149" s="135"/>
      <c r="I149" s="135"/>
      <c r="J149" s="136"/>
      <c r="K149" s="137"/>
      <c r="L149" s="137"/>
      <c r="M149" s="137"/>
      <c r="N149" s="138"/>
      <c r="O149" s="138"/>
      <c r="P149" s="138"/>
      <c r="Q149" s="138"/>
      <c r="R149" s="136"/>
      <c r="S149" s="139"/>
      <c r="T149" s="139"/>
      <c r="U149" s="139"/>
      <c r="V149" s="139"/>
      <c r="W149" s="139"/>
      <c r="X149" s="139"/>
      <c r="Y149" s="140"/>
    </row>
    <row r="150" spans="1:25" ht="12">
      <c r="A150" s="52" t="s">
        <v>67</v>
      </c>
      <c r="B150" s="33"/>
      <c r="C150" s="19"/>
      <c r="D150" s="20"/>
      <c r="E150" s="20"/>
      <c r="F150" s="20"/>
      <c r="G150" s="20"/>
      <c r="H150" s="20"/>
      <c r="I150" s="20"/>
      <c r="J150" s="38"/>
      <c r="K150" s="68"/>
      <c r="L150" s="68"/>
      <c r="M150" s="68"/>
      <c r="N150" s="70"/>
      <c r="O150" s="70"/>
      <c r="P150" s="70"/>
      <c r="Q150" s="70"/>
      <c r="R150" s="38"/>
      <c r="S150" s="17"/>
      <c r="T150" s="17"/>
      <c r="U150" s="17"/>
      <c r="V150" s="17"/>
      <c r="W150" s="17"/>
      <c r="X150" s="17"/>
      <c r="Y150" s="50"/>
    </row>
    <row r="151" spans="1:30" ht="12">
      <c r="A151" s="49">
        <v>1551</v>
      </c>
      <c r="B151" s="24" t="s">
        <v>68</v>
      </c>
      <c r="C151" s="13">
        <v>1130</v>
      </c>
      <c r="D151" s="13">
        <v>1130</v>
      </c>
      <c r="E151" s="13">
        <v>1130</v>
      </c>
      <c r="F151" s="13">
        <v>1130</v>
      </c>
      <c r="G151" s="13">
        <v>1130</v>
      </c>
      <c r="H151" s="13">
        <v>1130</v>
      </c>
      <c r="I151" s="13">
        <v>1130</v>
      </c>
      <c r="J151" s="38"/>
      <c r="K151" s="15">
        <v>94813</v>
      </c>
      <c r="L151" s="15">
        <v>31605</v>
      </c>
      <c r="M151" s="15">
        <v>126418</v>
      </c>
      <c r="N151" s="97">
        <v>157694</v>
      </c>
      <c r="O151" s="97">
        <v>173226</v>
      </c>
      <c r="P151" s="97">
        <v>193625</v>
      </c>
      <c r="Q151" s="97">
        <v>224236</v>
      </c>
      <c r="R151" s="38"/>
      <c r="S151" s="17">
        <f t="shared" si="19"/>
        <v>107138690</v>
      </c>
      <c r="T151" s="17">
        <f t="shared" si="20"/>
        <v>35713650</v>
      </c>
      <c r="U151" s="17">
        <f t="shared" si="21"/>
        <v>142852340</v>
      </c>
      <c r="V151" s="17">
        <f t="shared" si="22"/>
        <v>178194220</v>
      </c>
      <c r="W151" s="17">
        <f t="shared" si="23"/>
        <v>195745380</v>
      </c>
      <c r="X151" s="17">
        <f t="shared" si="24"/>
        <v>218796250</v>
      </c>
      <c r="Y151" s="50">
        <f t="shared" si="25"/>
        <v>253386680</v>
      </c>
      <c r="Z151" s="93"/>
      <c r="AA151" s="93"/>
      <c r="AB151" s="93"/>
      <c r="AC151" s="93"/>
      <c r="AD151" s="93"/>
    </row>
    <row r="152" spans="1:30" ht="12">
      <c r="A152" s="49">
        <v>1552</v>
      </c>
      <c r="B152" s="24" t="s">
        <v>69</v>
      </c>
      <c r="C152" s="13">
        <v>2850</v>
      </c>
      <c r="D152" s="13">
        <v>2850</v>
      </c>
      <c r="E152" s="13">
        <v>2850</v>
      </c>
      <c r="F152" s="13">
        <v>2850</v>
      </c>
      <c r="G152" s="13">
        <v>2850</v>
      </c>
      <c r="H152" s="13">
        <v>2850</v>
      </c>
      <c r="I152" s="13">
        <v>2850</v>
      </c>
      <c r="J152" s="38"/>
      <c r="K152" s="15">
        <v>63710</v>
      </c>
      <c r="L152" s="15">
        <v>21237</v>
      </c>
      <c r="M152" s="15">
        <v>84947</v>
      </c>
      <c r="N152" s="97">
        <v>100681</v>
      </c>
      <c r="O152" s="97">
        <v>92748</v>
      </c>
      <c r="P152" s="97">
        <v>105051</v>
      </c>
      <c r="Q152" s="97">
        <v>106191</v>
      </c>
      <c r="R152" s="38"/>
      <c r="S152" s="17">
        <f t="shared" si="19"/>
        <v>181573500</v>
      </c>
      <c r="T152" s="17">
        <f t="shared" si="20"/>
        <v>60525450</v>
      </c>
      <c r="U152" s="17">
        <f t="shared" si="21"/>
        <v>242098950</v>
      </c>
      <c r="V152" s="17">
        <f t="shared" si="22"/>
        <v>286940850</v>
      </c>
      <c r="W152" s="17">
        <f t="shared" si="23"/>
        <v>264331800</v>
      </c>
      <c r="X152" s="17">
        <f t="shared" si="24"/>
        <v>299395350</v>
      </c>
      <c r="Y152" s="50">
        <f t="shared" si="25"/>
        <v>302644350</v>
      </c>
      <c r="Z152" s="93"/>
      <c r="AA152" s="93"/>
      <c r="AB152" s="93"/>
      <c r="AC152" s="93"/>
      <c r="AD152" s="93"/>
    </row>
    <row r="153" spans="1:30" ht="12">
      <c r="A153" s="49">
        <v>1553</v>
      </c>
      <c r="B153" s="24" t="s">
        <v>70</v>
      </c>
      <c r="C153" s="13">
        <v>4730</v>
      </c>
      <c r="D153" s="13">
        <v>4730</v>
      </c>
      <c r="E153" s="13">
        <v>4730</v>
      </c>
      <c r="F153" s="13">
        <v>4730</v>
      </c>
      <c r="G153" s="13">
        <v>4730</v>
      </c>
      <c r="H153" s="13">
        <v>4730</v>
      </c>
      <c r="I153" s="13">
        <v>4730</v>
      </c>
      <c r="J153" s="38"/>
      <c r="K153" s="15">
        <v>48312</v>
      </c>
      <c r="L153" s="15">
        <v>16104</v>
      </c>
      <c r="M153" s="15">
        <v>64416</v>
      </c>
      <c r="N153" s="97">
        <v>73819</v>
      </c>
      <c r="O153" s="97">
        <v>78005</v>
      </c>
      <c r="P153" s="97">
        <v>77197</v>
      </c>
      <c r="Q153" s="97">
        <v>65070</v>
      </c>
      <c r="R153" s="38"/>
      <c r="S153" s="17">
        <f t="shared" si="19"/>
        <v>228515760</v>
      </c>
      <c r="T153" s="17">
        <f t="shared" si="20"/>
        <v>76171920</v>
      </c>
      <c r="U153" s="17">
        <f t="shared" si="21"/>
        <v>304687680</v>
      </c>
      <c r="V153" s="17">
        <f t="shared" si="22"/>
        <v>349163870</v>
      </c>
      <c r="W153" s="17">
        <f t="shared" si="23"/>
        <v>368963650</v>
      </c>
      <c r="X153" s="17">
        <f t="shared" si="24"/>
        <v>365141810</v>
      </c>
      <c r="Y153" s="50">
        <f t="shared" si="25"/>
        <v>307781100</v>
      </c>
      <c r="Z153" s="93"/>
      <c r="AA153" s="93"/>
      <c r="AB153" s="93"/>
      <c r="AC153" s="93"/>
      <c r="AD153" s="93"/>
    </row>
    <row r="154" spans="1:30" ht="12">
      <c r="A154" s="49">
        <v>1554</v>
      </c>
      <c r="B154" s="24" t="s">
        <v>71</v>
      </c>
      <c r="C154" s="19">
        <v>150</v>
      </c>
      <c r="D154" s="19">
        <v>150</v>
      </c>
      <c r="E154" s="19">
        <v>150</v>
      </c>
      <c r="F154" s="19">
        <v>150</v>
      </c>
      <c r="G154" s="19">
        <v>150</v>
      </c>
      <c r="H154" s="19">
        <v>150</v>
      </c>
      <c r="I154" s="19">
        <v>150</v>
      </c>
      <c r="J154" s="38"/>
      <c r="K154" s="15">
        <v>2397</v>
      </c>
      <c r="L154" s="15">
        <v>799</v>
      </c>
      <c r="M154" s="15">
        <v>3196</v>
      </c>
      <c r="N154" s="97">
        <v>3987</v>
      </c>
      <c r="O154" s="97">
        <v>4379</v>
      </c>
      <c r="P154" s="97">
        <v>4895</v>
      </c>
      <c r="Q154" s="97">
        <v>5669</v>
      </c>
      <c r="R154" s="38"/>
      <c r="S154" s="17">
        <f t="shared" si="19"/>
        <v>359550</v>
      </c>
      <c r="T154" s="17">
        <f t="shared" si="20"/>
        <v>119850</v>
      </c>
      <c r="U154" s="17">
        <f t="shared" si="21"/>
        <v>479400</v>
      </c>
      <c r="V154" s="17">
        <f t="shared" si="22"/>
        <v>598050</v>
      </c>
      <c r="W154" s="17">
        <f t="shared" si="23"/>
        <v>656850</v>
      </c>
      <c r="X154" s="17">
        <f t="shared" si="24"/>
        <v>734250</v>
      </c>
      <c r="Y154" s="50">
        <f t="shared" si="25"/>
        <v>850350</v>
      </c>
      <c r="Z154" s="93"/>
      <c r="AA154" s="93"/>
      <c r="AB154" s="93"/>
      <c r="AC154" s="93"/>
      <c r="AD154" s="93"/>
    </row>
    <row r="155" spans="1:30" ht="12">
      <c r="A155" s="49">
        <v>1555</v>
      </c>
      <c r="B155" s="24" t="s">
        <v>72</v>
      </c>
      <c r="C155" s="19">
        <v>150</v>
      </c>
      <c r="D155" s="19">
        <v>150</v>
      </c>
      <c r="E155" s="19">
        <v>150</v>
      </c>
      <c r="F155" s="19">
        <v>150</v>
      </c>
      <c r="G155" s="19">
        <v>150</v>
      </c>
      <c r="H155" s="19">
        <v>150</v>
      </c>
      <c r="I155" s="19">
        <v>150</v>
      </c>
      <c r="J155" s="38"/>
      <c r="K155" s="15">
        <v>1891</v>
      </c>
      <c r="L155" s="15">
        <v>631</v>
      </c>
      <c r="M155" s="15">
        <v>2522</v>
      </c>
      <c r="N155" s="97">
        <v>2990</v>
      </c>
      <c r="O155" s="97">
        <v>2754</v>
      </c>
      <c r="P155" s="97">
        <v>3119</v>
      </c>
      <c r="Q155" s="97">
        <v>3153</v>
      </c>
      <c r="R155" s="38"/>
      <c r="S155" s="17">
        <f t="shared" si="19"/>
        <v>283650</v>
      </c>
      <c r="T155" s="17">
        <f t="shared" si="20"/>
        <v>94650</v>
      </c>
      <c r="U155" s="17">
        <f t="shared" si="21"/>
        <v>378300</v>
      </c>
      <c r="V155" s="17">
        <f t="shared" si="22"/>
        <v>448500</v>
      </c>
      <c r="W155" s="17">
        <f t="shared" si="23"/>
        <v>413100</v>
      </c>
      <c r="X155" s="17">
        <f t="shared" si="24"/>
        <v>467850</v>
      </c>
      <c r="Y155" s="50">
        <f t="shared" si="25"/>
        <v>472950</v>
      </c>
      <c r="Z155" s="93"/>
      <c r="AA155" s="93"/>
      <c r="AB155" s="93"/>
      <c r="AC155" s="93"/>
      <c r="AD155" s="93"/>
    </row>
    <row r="156" spans="1:30" ht="12">
      <c r="A156" s="49">
        <v>1556</v>
      </c>
      <c r="B156" s="24" t="s">
        <v>73</v>
      </c>
      <c r="C156" s="19">
        <v>150</v>
      </c>
      <c r="D156" s="19">
        <v>150</v>
      </c>
      <c r="E156" s="19">
        <v>150</v>
      </c>
      <c r="F156" s="19">
        <v>150</v>
      </c>
      <c r="G156" s="19">
        <v>150</v>
      </c>
      <c r="H156" s="19">
        <v>150</v>
      </c>
      <c r="I156" s="19">
        <v>150</v>
      </c>
      <c r="J156" s="38"/>
      <c r="K156" s="15">
        <v>1284</v>
      </c>
      <c r="L156" s="15">
        <v>428</v>
      </c>
      <c r="M156" s="15">
        <v>1712</v>
      </c>
      <c r="N156" s="97">
        <v>1962</v>
      </c>
      <c r="O156" s="97">
        <v>2073</v>
      </c>
      <c r="P156" s="97">
        <v>2052</v>
      </c>
      <c r="Q156" s="97">
        <v>1729</v>
      </c>
      <c r="R156" s="38"/>
      <c r="S156" s="17">
        <f t="shared" si="19"/>
        <v>192600</v>
      </c>
      <c r="T156" s="17">
        <f t="shared" si="20"/>
        <v>64200</v>
      </c>
      <c r="U156" s="17">
        <f t="shared" si="21"/>
        <v>256800</v>
      </c>
      <c r="V156" s="17">
        <f t="shared" si="22"/>
        <v>294300</v>
      </c>
      <c r="W156" s="17">
        <f t="shared" si="23"/>
        <v>310950</v>
      </c>
      <c r="X156" s="17">
        <f t="shared" si="24"/>
        <v>307800</v>
      </c>
      <c r="Y156" s="50">
        <f t="shared" si="25"/>
        <v>259350</v>
      </c>
      <c r="Z156" s="93"/>
      <c r="AA156" s="93"/>
      <c r="AB156" s="93"/>
      <c r="AC156" s="93"/>
      <c r="AD156" s="93"/>
    </row>
    <row r="157" spans="1:30" ht="12">
      <c r="A157" s="49">
        <v>1557</v>
      </c>
      <c r="B157" s="32" t="s">
        <v>74</v>
      </c>
      <c r="C157" s="19">
        <v>700</v>
      </c>
      <c r="D157" s="19">
        <v>700</v>
      </c>
      <c r="E157" s="19">
        <v>700</v>
      </c>
      <c r="F157" s="19">
        <v>700</v>
      </c>
      <c r="G157" s="19">
        <v>700</v>
      </c>
      <c r="H157" s="19">
        <v>700</v>
      </c>
      <c r="I157" s="19">
        <v>700</v>
      </c>
      <c r="J157" s="38"/>
      <c r="K157" s="15">
        <v>8</v>
      </c>
      <c r="L157" s="15">
        <v>3</v>
      </c>
      <c r="M157" s="15">
        <v>11</v>
      </c>
      <c r="N157" s="97">
        <v>13</v>
      </c>
      <c r="O157" s="97">
        <v>13</v>
      </c>
      <c r="P157" s="97">
        <v>14</v>
      </c>
      <c r="Q157" s="97">
        <v>15</v>
      </c>
      <c r="R157" s="38"/>
      <c r="S157" s="17">
        <f t="shared" si="19"/>
        <v>5600</v>
      </c>
      <c r="T157" s="17">
        <f t="shared" si="20"/>
        <v>2100</v>
      </c>
      <c r="U157" s="17">
        <f t="shared" si="21"/>
        <v>7700</v>
      </c>
      <c r="V157" s="17">
        <f t="shared" si="22"/>
        <v>9100</v>
      </c>
      <c r="W157" s="17">
        <f t="shared" si="23"/>
        <v>9100</v>
      </c>
      <c r="X157" s="17">
        <f t="shared" si="24"/>
        <v>9800</v>
      </c>
      <c r="Y157" s="50">
        <f t="shared" si="25"/>
        <v>10500</v>
      </c>
      <c r="Z157" s="93"/>
      <c r="AA157" s="93"/>
      <c r="AB157" s="93"/>
      <c r="AC157" s="93"/>
      <c r="AD157" s="93"/>
    </row>
    <row r="158" spans="1:30" ht="12">
      <c r="A158" s="49">
        <v>1558</v>
      </c>
      <c r="B158" s="24" t="s">
        <v>75</v>
      </c>
      <c r="C158" s="19">
        <v>1640</v>
      </c>
      <c r="D158" s="19">
        <v>1640</v>
      </c>
      <c r="E158" s="19">
        <v>1640</v>
      </c>
      <c r="F158" s="19">
        <v>1640</v>
      </c>
      <c r="G158" s="19">
        <v>1640</v>
      </c>
      <c r="H158" s="19">
        <v>1640</v>
      </c>
      <c r="I158" s="19">
        <v>1640</v>
      </c>
      <c r="J158" s="38"/>
      <c r="K158" s="15">
        <v>1063</v>
      </c>
      <c r="L158" s="15">
        <v>354</v>
      </c>
      <c r="M158" s="15">
        <v>1417</v>
      </c>
      <c r="N158" s="97">
        <v>1707</v>
      </c>
      <c r="O158" s="97">
        <v>1767</v>
      </c>
      <c r="P158" s="97">
        <v>1931</v>
      </c>
      <c r="Q158" s="97">
        <v>2032</v>
      </c>
      <c r="R158" s="38"/>
      <c r="S158" s="17">
        <f t="shared" si="19"/>
        <v>1743320</v>
      </c>
      <c r="T158" s="17">
        <f t="shared" si="20"/>
        <v>580560</v>
      </c>
      <c r="U158" s="17">
        <f t="shared" si="21"/>
        <v>2323880</v>
      </c>
      <c r="V158" s="17">
        <f t="shared" si="22"/>
        <v>2799480</v>
      </c>
      <c r="W158" s="17">
        <f t="shared" si="23"/>
        <v>2897880</v>
      </c>
      <c r="X158" s="17">
        <f t="shared" si="24"/>
        <v>3166840</v>
      </c>
      <c r="Y158" s="50">
        <f t="shared" si="25"/>
        <v>3332480</v>
      </c>
      <c r="Z158" s="93"/>
      <c r="AA158" s="93"/>
      <c r="AB158" s="93"/>
      <c r="AC158" s="93"/>
      <c r="AD158" s="93"/>
    </row>
    <row r="159" spans="1:30" ht="12">
      <c r="A159" s="52" t="s">
        <v>67</v>
      </c>
      <c r="B159" s="33"/>
      <c r="C159" s="19"/>
      <c r="D159" s="19"/>
      <c r="E159" s="19"/>
      <c r="F159" s="19"/>
      <c r="G159" s="19"/>
      <c r="H159" s="19"/>
      <c r="I159" s="19"/>
      <c r="J159" s="38"/>
      <c r="K159" s="68"/>
      <c r="L159" s="68"/>
      <c r="M159" s="68"/>
      <c r="N159" s="70"/>
      <c r="O159" s="70"/>
      <c r="P159" s="70"/>
      <c r="Q159" s="70"/>
      <c r="R159" s="38"/>
      <c r="S159" s="17">
        <f>SUM(S151:S158)</f>
        <v>519812670</v>
      </c>
      <c r="T159" s="17">
        <f aca="true" t="shared" si="30" ref="T159:Y159">SUM(T151:T158)</f>
        <v>173272380</v>
      </c>
      <c r="U159" s="17">
        <f t="shared" si="30"/>
        <v>693085050</v>
      </c>
      <c r="V159" s="17">
        <f t="shared" si="30"/>
        <v>818448370</v>
      </c>
      <c r="W159" s="17">
        <f t="shared" si="30"/>
        <v>833328710</v>
      </c>
      <c r="X159" s="17">
        <f t="shared" si="30"/>
        <v>888019950</v>
      </c>
      <c r="Y159" s="50">
        <f t="shared" si="30"/>
        <v>868737760</v>
      </c>
      <c r="Z159" s="93"/>
      <c r="AA159" s="93"/>
      <c r="AB159" s="93"/>
      <c r="AC159" s="93"/>
      <c r="AD159" s="93"/>
    </row>
    <row r="160" spans="1:30" ht="12">
      <c r="A160" s="57"/>
      <c r="B160" s="33"/>
      <c r="C160" s="19"/>
      <c r="D160" s="19"/>
      <c r="E160" s="19"/>
      <c r="F160" s="19"/>
      <c r="G160" s="19"/>
      <c r="H160" s="19"/>
      <c r="I160" s="19"/>
      <c r="J160" s="38"/>
      <c r="K160" s="68"/>
      <c r="L160" s="68"/>
      <c r="M160" s="68"/>
      <c r="N160" s="70"/>
      <c r="O160" s="70"/>
      <c r="P160" s="70"/>
      <c r="Q160" s="70"/>
      <c r="R160" s="38"/>
      <c r="S160" s="17"/>
      <c r="T160" s="17"/>
      <c r="U160" s="17"/>
      <c r="V160" s="17"/>
      <c r="W160" s="17"/>
      <c r="X160" s="17"/>
      <c r="Y160" s="50"/>
      <c r="Z160" s="93"/>
      <c r="AA160" s="93"/>
      <c r="AB160" s="93"/>
      <c r="AC160" s="93"/>
      <c r="AD160" s="93"/>
    </row>
    <row r="161" spans="1:30" ht="12">
      <c r="A161" s="52" t="s">
        <v>76</v>
      </c>
      <c r="B161" s="33"/>
      <c r="C161" s="19"/>
      <c r="D161" s="19"/>
      <c r="E161" s="19"/>
      <c r="F161" s="19"/>
      <c r="G161" s="19"/>
      <c r="H161" s="19"/>
      <c r="I161" s="19"/>
      <c r="J161" s="38"/>
      <c r="K161" s="68"/>
      <c r="L161" s="68"/>
      <c r="M161" s="68"/>
      <c r="N161" s="70"/>
      <c r="O161" s="70"/>
      <c r="P161" s="70"/>
      <c r="Q161" s="70"/>
      <c r="R161" s="38"/>
      <c r="S161" s="17"/>
      <c r="T161" s="17"/>
      <c r="U161" s="17"/>
      <c r="V161" s="17"/>
      <c r="W161" s="17"/>
      <c r="X161" s="17"/>
      <c r="Y161" s="50"/>
      <c r="Z161" s="93"/>
      <c r="AA161" s="93"/>
      <c r="AB161" s="93"/>
      <c r="AC161" s="93"/>
      <c r="AD161" s="93"/>
    </row>
    <row r="162" spans="1:30" ht="12">
      <c r="A162" s="49">
        <v>2551</v>
      </c>
      <c r="B162" s="24" t="s">
        <v>68</v>
      </c>
      <c r="C162" s="19">
        <v>565</v>
      </c>
      <c r="D162" s="19">
        <v>565</v>
      </c>
      <c r="E162" s="19">
        <v>565</v>
      </c>
      <c r="F162" s="19">
        <v>565</v>
      </c>
      <c r="G162" s="19">
        <v>565</v>
      </c>
      <c r="H162" s="19">
        <v>565</v>
      </c>
      <c r="I162" s="19">
        <v>565</v>
      </c>
      <c r="J162" s="38"/>
      <c r="K162" s="15">
        <v>15080</v>
      </c>
      <c r="L162" s="15">
        <v>5026</v>
      </c>
      <c r="M162" s="15">
        <v>20106</v>
      </c>
      <c r="N162" s="97">
        <v>25549</v>
      </c>
      <c r="O162" s="97">
        <v>27112</v>
      </c>
      <c r="P162" s="97">
        <v>30304</v>
      </c>
      <c r="Q162" s="97">
        <v>35095</v>
      </c>
      <c r="R162" s="38"/>
      <c r="S162" s="17">
        <f t="shared" si="19"/>
        <v>8520200</v>
      </c>
      <c r="T162" s="17">
        <f t="shared" si="20"/>
        <v>2839690</v>
      </c>
      <c r="U162" s="17">
        <f t="shared" si="21"/>
        <v>11359890</v>
      </c>
      <c r="V162" s="17">
        <f t="shared" si="22"/>
        <v>14435185</v>
      </c>
      <c r="W162" s="17">
        <f t="shared" si="23"/>
        <v>15318280</v>
      </c>
      <c r="X162" s="17">
        <f t="shared" si="24"/>
        <v>17121760</v>
      </c>
      <c r="Y162" s="50">
        <f t="shared" si="25"/>
        <v>19828675</v>
      </c>
      <c r="Z162" s="93"/>
      <c r="AA162" s="93"/>
      <c r="AB162" s="93"/>
      <c r="AC162" s="93"/>
      <c r="AD162" s="93"/>
    </row>
    <row r="163" spans="1:30" ht="12">
      <c r="A163" s="49">
        <v>2552</v>
      </c>
      <c r="B163" s="24" t="s">
        <v>69</v>
      </c>
      <c r="C163" s="19">
        <v>1425</v>
      </c>
      <c r="D163" s="19">
        <v>1425</v>
      </c>
      <c r="E163" s="19">
        <v>1425</v>
      </c>
      <c r="F163" s="19">
        <v>1425</v>
      </c>
      <c r="G163" s="19">
        <v>1425</v>
      </c>
      <c r="H163" s="19">
        <v>1425</v>
      </c>
      <c r="I163" s="19">
        <v>1425</v>
      </c>
      <c r="J163" s="38"/>
      <c r="K163" s="15">
        <v>9764</v>
      </c>
      <c r="L163" s="15">
        <v>3255</v>
      </c>
      <c r="M163" s="15">
        <v>13019</v>
      </c>
      <c r="N163" s="97">
        <v>14638</v>
      </c>
      <c r="O163" s="97">
        <v>12955</v>
      </c>
      <c r="P163" s="97">
        <v>12960</v>
      </c>
      <c r="Q163" s="97">
        <v>12746</v>
      </c>
      <c r="R163" s="38"/>
      <c r="S163" s="17">
        <f t="shared" si="19"/>
        <v>13913700</v>
      </c>
      <c r="T163" s="17">
        <f t="shared" si="20"/>
        <v>4638375</v>
      </c>
      <c r="U163" s="17">
        <f t="shared" si="21"/>
        <v>18552075</v>
      </c>
      <c r="V163" s="17">
        <f t="shared" si="22"/>
        <v>20859150</v>
      </c>
      <c r="W163" s="17">
        <f t="shared" si="23"/>
        <v>18460875</v>
      </c>
      <c r="X163" s="17">
        <f t="shared" si="24"/>
        <v>18468000</v>
      </c>
      <c r="Y163" s="50">
        <f t="shared" si="25"/>
        <v>18163050</v>
      </c>
      <c r="Z163" s="93"/>
      <c r="AA163" s="93"/>
      <c r="AB163" s="93"/>
      <c r="AC163" s="93"/>
      <c r="AD163" s="93"/>
    </row>
    <row r="164" spans="1:30" ht="12">
      <c r="A164" s="49">
        <v>2553</v>
      </c>
      <c r="B164" s="24" t="s">
        <v>77</v>
      </c>
      <c r="C164" s="19">
        <v>2365</v>
      </c>
      <c r="D164" s="19">
        <v>2365</v>
      </c>
      <c r="E164" s="19">
        <v>2365</v>
      </c>
      <c r="F164" s="19">
        <v>2365</v>
      </c>
      <c r="G164" s="19">
        <v>2365</v>
      </c>
      <c r="H164" s="19">
        <v>2365</v>
      </c>
      <c r="I164" s="19">
        <v>2365</v>
      </c>
      <c r="J164" s="38"/>
      <c r="K164" s="15">
        <v>6533</v>
      </c>
      <c r="L164" s="15">
        <v>2177</v>
      </c>
      <c r="M164" s="15">
        <v>8710</v>
      </c>
      <c r="N164" s="97">
        <v>9902</v>
      </c>
      <c r="O164" s="97">
        <v>9906</v>
      </c>
      <c r="P164" s="97">
        <v>8890</v>
      </c>
      <c r="Q164" s="97">
        <v>7681</v>
      </c>
      <c r="R164" s="38"/>
      <c r="S164" s="17">
        <f t="shared" si="19"/>
        <v>15450545</v>
      </c>
      <c r="T164" s="17">
        <f t="shared" si="20"/>
        <v>5148605</v>
      </c>
      <c r="U164" s="17">
        <f t="shared" si="21"/>
        <v>20599150</v>
      </c>
      <c r="V164" s="17">
        <f t="shared" si="22"/>
        <v>23418230</v>
      </c>
      <c r="W164" s="17">
        <f t="shared" si="23"/>
        <v>23427690</v>
      </c>
      <c r="X164" s="17">
        <f t="shared" si="24"/>
        <v>21024850</v>
      </c>
      <c r="Y164" s="50">
        <f t="shared" si="25"/>
        <v>18165565</v>
      </c>
      <c r="Z164" s="93"/>
      <c r="AA164" s="93"/>
      <c r="AB164" s="93"/>
      <c r="AC164" s="93"/>
      <c r="AD164" s="93"/>
    </row>
    <row r="165" spans="1:30" ht="12">
      <c r="A165" s="49">
        <v>2554</v>
      </c>
      <c r="B165" s="24" t="s">
        <v>71</v>
      </c>
      <c r="C165" s="19">
        <v>75</v>
      </c>
      <c r="D165" s="19">
        <v>75</v>
      </c>
      <c r="E165" s="19">
        <v>75</v>
      </c>
      <c r="F165" s="19">
        <v>75</v>
      </c>
      <c r="G165" s="19">
        <v>75</v>
      </c>
      <c r="H165" s="19">
        <v>75</v>
      </c>
      <c r="I165" s="19">
        <v>75</v>
      </c>
      <c r="J165" s="38"/>
      <c r="K165" s="15">
        <v>1835</v>
      </c>
      <c r="L165" s="15">
        <v>612</v>
      </c>
      <c r="M165" s="15">
        <v>2447</v>
      </c>
      <c r="N165" s="97">
        <v>3110</v>
      </c>
      <c r="O165" s="97">
        <v>3300</v>
      </c>
      <c r="P165" s="97">
        <v>3689</v>
      </c>
      <c r="Q165" s="97">
        <v>4272</v>
      </c>
      <c r="R165" s="38"/>
      <c r="S165" s="17">
        <f t="shared" si="19"/>
        <v>137625</v>
      </c>
      <c r="T165" s="17">
        <f t="shared" si="20"/>
        <v>45900</v>
      </c>
      <c r="U165" s="17">
        <f t="shared" si="21"/>
        <v>183525</v>
      </c>
      <c r="V165" s="17">
        <f t="shared" si="22"/>
        <v>233250</v>
      </c>
      <c r="W165" s="17">
        <f t="shared" si="23"/>
        <v>247500</v>
      </c>
      <c r="X165" s="17">
        <f t="shared" si="24"/>
        <v>276675</v>
      </c>
      <c r="Y165" s="50">
        <f t="shared" si="25"/>
        <v>320400</v>
      </c>
      <c r="Z165" s="93"/>
      <c r="AA165" s="93"/>
      <c r="AB165" s="93"/>
      <c r="AC165" s="93"/>
      <c r="AD165" s="93"/>
    </row>
    <row r="166" spans="1:30" ht="12">
      <c r="A166" s="49">
        <v>2555</v>
      </c>
      <c r="B166" s="24" t="s">
        <v>72</v>
      </c>
      <c r="C166" s="19">
        <v>75</v>
      </c>
      <c r="D166" s="19">
        <v>75</v>
      </c>
      <c r="E166" s="19">
        <v>75</v>
      </c>
      <c r="F166" s="19">
        <v>75</v>
      </c>
      <c r="G166" s="19">
        <v>75</v>
      </c>
      <c r="H166" s="19">
        <v>75</v>
      </c>
      <c r="I166" s="19">
        <v>75</v>
      </c>
      <c r="J166" s="38"/>
      <c r="K166" s="15">
        <v>1247</v>
      </c>
      <c r="L166" s="15">
        <v>416</v>
      </c>
      <c r="M166" s="15">
        <v>1663</v>
      </c>
      <c r="N166" s="97">
        <v>1869</v>
      </c>
      <c r="O166" s="97">
        <v>1654</v>
      </c>
      <c r="P166" s="97">
        <v>1654</v>
      </c>
      <c r="Q166" s="97">
        <v>1627</v>
      </c>
      <c r="R166" s="38"/>
      <c r="S166" s="17">
        <f t="shared" si="19"/>
        <v>93525</v>
      </c>
      <c r="T166" s="17">
        <f t="shared" si="20"/>
        <v>31200</v>
      </c>
      <c r="U166" s="17">
        <f t="shared" si="21"/>
        <v>124725</v>
      </c>
      <c r="V166" s="17">
        <f t="shared" si="22"/>
        <v>140175</v>
      </c>
      <c r="W166" s="17">
        <f t="shared" si="23"/>
        <v>124050</v>
      </c>
      <c r="X166" s="17">
        <f t="shared" si="24"/>
        <v>124050</v>
      </c>
      <c r="Y166" s="50">
        <f t="shared" si="25"/>
        <v>122025</v>
      </c>
      <c r="Z166" s="93"/>
      <c r="AA166" s="93"/>
      <c r="AB166" s="93"/>
      <c r="AC166" s="93"/>
      <c r="AD166" s="93"/>
    </row>
    <row r="167" spans="1:30" ht="12">
      <c r="A167" s="49">
        <v>2556</v>
      </c>
      <c r="B167" s="24" t="s">
        <v>73</v>
      </c>
      <c r="C167" s="19">
        <v>75</v>
      </c>
      <c r="D167" s="19">
        <v>75</v>
      </c>
      <c r="E167" s="19">
        <v>75</v>
      </c>
      <c r="F167" s="19">
        <v>75</v>
      </c>
      <c r="G167" s="19">
        <v>75</v>
      </c>
      <c r="H167" s="19">
        <v>75</v>
      </c>
      <c r="I167" s="19">
        <v>75</v>
      </c>
      <c r="J167" s="38"/>
      <c r="K167" s="15">
        <v>840</v>
      </c>
      <c r="L167" s="15">
        <v>280</v>
      </c>
      <c r="M167" s="15">
        <v>1120</v>
      </c>
      <c r="N167" s="97">
        <v>1273</v>
      </c>
      <c r="O167" s="97">
        <v>1274</v>
      </c>
      <c r="P167" s="97">
        <v>1143</v>
      </c>
      <c r="Q167" s="97">
        <v>987</v>
      </c>
      <c r="R167" s="38"/>
      <c r="S167" s="17">
        <f t="shared" si="19"/>
        <v>63000</v>
      </c>
      <c r="T167" s="17">
        <f t="shared" si="20"/>
        <v>21000</v>
      </c>
      <c r="U167" s="17">
        <f t="shared" si="21"/>
        <v>84000</v>
      </c>
      <c r="V167" s="17">
        <f t="shared" si="22"/>
        <v>95475</v>
      </c>
      <c r="W167" s="17">
        <f t="shared" si="23"/>
        <v>95550</v>
      </c>
      <c r="X167" s="17">
        <f t="shared" si="24"/>
        <v>85725</v>
      </c>
      <c r="Y167" s="50">
        <f t="shared" si="25"/>
        <v>74025</v>
      </c>
      <c r="Z167" s="93"/>
      <c r="AA167" s="93"/>
      <c r="AB167" s="93"/>
      <c r="AC167" s="93"/>
      <c r="AD167" s="93"/>
    </row>
    <row r="168" spans="1:30" ht="12">
      <c r="A168" s="49">
        <v>2557</v>
      </c>
      <c r="B168" s="24" t="s">
        <v>74</v>
      </c>
      <c r="C168" s="19"/>
      <c r="D168" s="19">
        <v>700</v>
      </c>
      <c r="E168" s="19">
        <v>700</v>
      </c>
      <c r="F168" s="19">
        <v>700</v>
      </c>
      <c r="G168" s="19">
        <v>700</v>
      </c>
      <c r="H168" s="19">
        <v>700</v>
      </c>
      <c r="I168" s="19">
        <v>700</v>
      </c>
      <c r="J168" s="38"/>
      <c r="K168" s="15">
        <v>1</v>
      </c>
      <c r="L168" s="15">
        <v>1</v>
      </c>
      <c r="M168" s="15">
        <v>2</v>
      </c>
      <c r="N168" s="97">
        <v>2</v>
      </c>
      <c r="O168" s="97">
        <v>2</v>
      </c>
      <c r="P168" s="97">
        <v>2</v>
      </c>
      <c r="Q168" s="97">
        <v>2</v>
      </c>
      <c r="R168" s="38"/>
      <c r="S168" s="17">
        <f t="shared" si="19"/>
        <v>700</v>
      </c>
      <c r="T168" s="17">
        <f t="shared" si="20"/>
        <v>700</v>
      </c>
      <c r="U168" s="17">
        <f t="shared" si="21"/>
        <v>1400</v>
      </c>
      <c r="V168" s="17">
        <f t="shared" si="22"/>
        <v>1400</v>
      </c>
      <c r="W168" s="17">
        <f t="shared" si="23"/>
        <v>1400</v>
      </c>
      <c r="X168" s="17">
        <f t="shared" si="24"/>
        <v>1400</v>
      </c>
      <c r="Y168" s="50">
        <f t="shared" si="25"/>
        <v>1400</v>
      </c>
      <c r="Z168" s="93"/>
      <c r="AA168" s="93"/>
      <c r="AB168" s="93"/>
      <c r="AC168" s="93"/>
      <c r="AD168" s="93"/>
    </row>
    <row r="169" spans="1:30" ht="12">
      <c r="A169" s="49">
        <v>2558</v>
      </c>
      <c r="B169" s="24" t="s">
        <v>75</v>
      </c>
      <c r="C169" s="19"/>
      <c r="D169" s="19">
        <v>1640</v>
      </c>
      <c r="E169" s="19">
        <v>1640</v>
      </c>
      <c r="F169" s="19">
        <v>1640</v>
      </c>
      <c r="G169" s="19">
        <v>1640</v>
      </c>
      <c r="H169" s="19">
        <v>1640</v>
      </c>
      <c r="I169" s="19">
        <v>1640</v>
      </c>
      <c r="J169" s="38"/>
      <c r="K169" s="15">
        <v>129</v>
      </c>
      <c r="L169" s="15">
        <v>43</v>
      </c>
      <c r="M169" s="15">
        <v>172</v>
      </c>
      <c r="N169" s="97">
        <v>206</v>
      </c>
      <c r="O169" s="97">
        <v>206</v>
      </c>
      <c r="P169" s="97">
        <v>214</v>
      </c>
      <c r="Q169" s="97">
        <v>228</v>
      </c>
      <c r="R169" s="38"/>
      <c r="S169" s="17">
        <f t="shared" si="19"/>
        <v>211560</v>
      </c>
      <c r="T169" s="17">
        <f t="shared" si="20"/>
        <v>70520</v>
      </c>
      <c r="U169" s="17">
        <f t="shared" si="21"/>
        <v>282080</v>
      </c>
      <c r="V169" s="17">
        <f t="shared" si="22"/>
        <v>337840</v>
      </c>
      <c r="W169" s="17">
        <f t="shared" si="23"/>
        <v>337840</v>
      </c>
      <c r="X169" s="17">
        <f t="shared" si="24"/>
        <v>350960</v>
      </c>
      <c r="Y169" s="50">
        <f t="shared" si="25"/>
        <v>373920</v>
      </c>
      <c r="Z169" s="93"/>
      <c r="AA169" s="93"/>
      <c r="AB169" s="93"/>
      <c r="AC169" s="93"/>
      <c r="AD169" s="93"/>
    </row>
    <row r="170" spans="1:30" ht="12">
      <c r="A170" s="52" t="s">
        <v>76</v>
      </c>
      <c r="B170" s="33"/>
      <c r="C170" s="19"/>
      <c r="D170" s="20"/>
      <c r="E170" s="20"/>
      <c r="F170" s="20"/>
      <c r="G170" s="20"/>
      <c r="H170" s="20"/>
      <c r="I170" s="20"/>
      <c r="J170" s="38"/>
      <c r="K170" s="68"/>
      <c r="L170" s="68"/>
      <c r="M170" s="68"/>
      <c r="N170" s="69"/>
      <c r="O170" s="69"/>
      <c r="P170" s="71"/>
      <c r="Q170" s="71"/>
      <c r="R170" s="38"/>
      <c r="S170" s="17">
        <f>SUM(S162:S169)</f>
        <v>38390855</v>
      </c>
      <c r="T170" s="17">
        <f aca="true" t="shared" si="31" ref="T170:Y170">SUM(T162:T169)</f>
        <v>12795990</v>
      </c>
      <c r="U170" s="17">
        <f t="shared" si="31"/>
        <v>51186845</v>
      </c>
      <c r="V170" s="17">
        <f t="shared" si="31"/>
        <v>59520705</v>
      </c>
      <c r="W170" s="17">
        <f t="shared" si="31"/>
        <v>58013185</v>
      </c>
      <c r="X170" s="17">
        <f t="shared" si="31"/>
        <v>57453420</v>
      </c>
      <c r="Y170" s="50">
        <f t="shared" si="31"/>
        <v>57049060</v>
      </c>
      <c r="Z170" s="94"/>
      <c r="AA170" s="94"/>
      <c r="AB170" s="94"/>
      <c r="AC170" s="94"/>
      <c r="AD170" s="94"/>
    </row>
    <row r="171" spans="1:30" ht="12">
      <c r="A171" s="52"/>
      <c r="B171" s="33"/>
      <c r="C171" s="19"/>
      <c r="D171" s="20"/>
      <c r="E171" s="20"/>
      <c r="F171" s="20"/>
      <c r="G171" s="20"/>
      <c r="H171" s="20"/>
      <c r="I171" s="20"/>
      <c r="J171" s="38"/>
      <c r="K171" s="68"/>
      <c r="L171" s="68"/>
      <c r="M171" s="68"/>
      <c r="N171" s="69"/>
      <c r="O171" s="69"/>
      <c r="P171" s="71"/>
      <c r="Q171" s="71"/>
      <c r="R171" s="38"/>
      <c r="S171" s="17"/>
      <c r="T171" s="17"/>
      <c r="U171" s="17"/>
      <c r="V171" s="17"/>
      <c r="W171" s="17"/>
      <c r="X171" s="17"/>
      <c r="Y171" s="50"/>
      <c r="Z171" s="94"/>
      <c r="AA171" s="94"/>
      <c r="AB171" s="94"/>
      <c r="AC171" s="94"/>
      <c r="AD171" s="94"/>
    </row>
    <row r="172" spans="1:30" ht="12">
      <c r="A172" s="52" t="s">
        <v>2</v>
      </c>
      <c r="B172" s="33"/>
      <c r="C172" s="19"/>
      <c r="D172" s="20"/>
      <c r="E172" s="20"/>
      <c r="F172" s="20"/>
      <c r="G172" s="20"/>
      <c r="H172" s="20"/>
      <c r="I172" s="20"/>
      <c r="J172" s="38"/>
      <c r="K172" s="68"/>
      <c r="L172" s="68"/>
      <c r="M172" s="68"/>
      <c r="N172" s="69"/>
      <c r="O172" s="69"/>
      <c r="P172" s="70"/>
      <c r="Q172" s="70"/>
      <c r="R172" s="38"/>
      <c r="S172" s="17"/>
      <c r="T172" s="17"/>
      <c r="U172" s="17"/>
      <c r="V172" s="17"/>
      <c r="W172" s="17"/>
      <c r="X172" s="17"/>
      <c r="Y172" s="50"/>
      <c r="Z172" s="93"/>
      <c r="AA172" s="93"/>
      <c r="AB172" s="93"/>
      <c r="AC172" s="93"/>
      <c r="AD172" s="93"/>
    </row>
    <row r="173" spans="1:30" ht="12">
      <c r="A173" s="49">
        <v>3551</v>
      </c>
      <c r="B173" s="24" t="s">
        <v>68</v>
      </c>
      <c r="C173" s="19"/>
      <c r="D173" s="20"/>
      <c r="E173" s="19">
        <v>565</v>
      </c>
      <c r="F173" s="19">
        <v>565</v>
      </c>
      <c r="G173" s="19">
        <v>565</v>
      </c>
      <c r="H173" s="19">
        <v>565</v>
      </c>
      <c r="I173" s="19">
        <v>565</v>
      </c>
      <c r="J173" s="38"/>
      <c r="K173" s="15"/>
      <c r="L173" s="15">
        <v>5026</v>
      </c>
      <c r="M173" s="15">
        <v>5026</v>
      </c>
      <c r="N173" s="16">
        <v>6387</v>
      </c>
      <c r="O173" s="16">
        <v>6778</v>
      </c>
      <c r="P173" s="16">
        <v>7576</v>
      </c>
      <c r="Q173" s="16">
        <v>8774</v>
      </c>
      <c r="R173" s="38"/>
      <c r="S173" s="17"/>
      <c r="T173" s="17">
        <f t="shared" si="20"/>
        <v>2839690</v>
      </c>
      <c r="U173" s="17">
        <f t="shared" si="21"/>
        <v>2839690</v>
      </c>
      <c r="V173" s="17">
        <f t="shared" si="22"/>
        <v>3608655</v>
      </c>
      <c r="W173" s="17">
        <f t="shared" si="23"/>
        <v>3829570</v>
      </c>
      <c r="X173" s="17">
        <f t="shared" si="24"/>
        <v>4280440</v>
      </c>
      <c r="Y173" s="50">
        <f t="shared" si="25"/>
        <v>4957310</v>
      </c>
      <c r="Z173" s="95"/>
      <c r="AA173" s="95"/>
      <c r="AB173" s="95"/>
      <c r="AC173" s="95"/>
      <c r="AD173" s="95"/>
    </row>
    <row r="174" spans="1:30" ht="12">
      <c r="A174" s="49">
        <v>3552</v>
      </c>
      <c r="B174" s="24" t="s">
        <v>69</v>
      </c>
      <c r="C174" s="19"/>
      <c r="D174" s="20"/>
      <c r="E174" s="19">
        <v>1425</v>
      </c>
      <c r="F174" s="19">
        <v>1425</v>
      </c>
      <c r="G174" s="19">
        <v>1425</v>
      </c>
      <c r="H174" s="19">
        <v>1425</v>
      </c>
      <c r="I174" s="19">
        <v>1425</v>
      </c>
      <c r="J174" s="38"/>
      <c r="K174" s="15"/>
      <c r="L174" s="15">
        <v>3255</v>
      </c>
      <c r="M174" s="15">
        <v>3255</v>
      </c>
      <c r="N174" s="16">
        <v>3659</v>
      </c>
      <c r="O174" s="16">
        <v>3239</v>
      </c>
      <c r="P174" s="16">
        <v>3240</v>
      </c>
      <c r="Q174" s="16">
        <v>3187</v>
      </c>
      <c r="R174" s="38"/>
      <c r="S174" s="17"/>
      <c r="T174" s="17">
        <f t="shared" si="20"/>
        <v>4638375</v>
      </c>
      <c r="U174" s="17">
        <f t="shared" si="21"/>
        <v>4638375</v>
      </c>
      <c r="V174" s="17">
        <f t="shared" si="22"/>
        <v>5214075</v>
      </c>
      <c r="W174" s="17">
        <f t="shared" si="23"/>
        <v>4615575</v>
      </c>
      <c r="X174" s="17">
        <f t="shared" si="24"/>
        <v>4617000</v>
      </c>
      <c r="Y174" s="50">
        <f t="shared" si="25"/>
        <v>4541475</v>
      </c>
      <c r="Z174" s="95"/>
      <c r="AA174" s="95"/>
      <c r="AB174" s="95"/>
      <c r="AC174" s="95"/>
      <c r="AD174" s="95"/>
    </row>
    <row r="175" spans="1:30" ht="12">
      <c r="A175" s="49">
        <v>3553</v>
      </c>
      <c r="B175" s="24" t="s">
        <v>77</v>
      </c>
      <c r="C175" s="19"/>
      <c r="D175" s="20"/>
      <c r="E175" s="19">
        <v>2365</v>
      </c>
      <c r="F175" s="19">
        <v>2365</v>
      </c>
      <c r="G175" s="19">
        <v>2365</v>
      </c>
      <c r="H175" s="19">
        <v>2365</v>
      </c>
      <c r="I175" s="19">
        <v>2365</v>
      </c>
      <c r="J175" s="38"/>
      <c r="K175" s="15"/>
      <c r="L175" s="15">
        <v>2177</v>
      </c>
      <c r="M175" s="15">
        <v>2177</v>
      </c>
      <c r="N175" s="16">
        <v>2476</v>
      </c>
      <c r="O175" s="16">
        <v>2477</v>
      </c>
      <c r="P175" s="16">
        <v>2222</v>
      </c>
      <c r="Q175" s="16">
        <v>1920</v>
      </c>
      <c r="R175" s="38"/>
      <c r="S175" s="17"/>
      <c r="T175" s="17">
        <f t="shared" si="20"/>
        <v>5148605</v>
      </c>
      <c r="U175" s="17">
        <f t="shared" si="21"/>
        <v>5148605</v>
      </c>
      <c r="V175" s="17">
        <f t="shared" si="22"/>
        <v>5855740</v>
      </c>
      <c r="W175" s="17">
        <f t="shared" si="23"/>
        <v>5858105</v>
      </c>
      <c r="X175" s="17">
        <f t="shared" si="24"/>
        <v>5255030</v>
      </c>
      <c r="Y175" s="50">
        <f t="shared" si="25"/>
        <v>4540800</v>
      </c>
      <c r="Z175" s="95"/>
      <c r="AA175" s="95"/>
      <c r="AB175" s="95"/>
      <c r="AC175" s="95"/>
      <c r="AD175" s="95"/>
    </row>
    <row r="176" spans="1:30" ht="12">
      <c r="A176" s="49">
        <v>3554</v>
      </c>
      <c r="B176" s="24" t="s">
        <v>71</v>
      </c>
      <c r="C176" s="19"/>
      <c r="D176" s="20"/>
      <c r="E176" s="19">
        <v>75</v>
      </c>
      <c r="F176" s="19">
        <v>75</v>
      </c>
      <c r="G176" s="19">
        <v>75</v>
      </c>
      <c r="H176" s="19">
        <v>75</v>
      </c>
      <c r="I176" s="19">
        <v>75</v>
      </c>
      <c r="J176" s="38"/>
      <c r="K176" s="15"/>
      <c r="L176" s="15">
        <v>612</v>
      </c>
      <c r="M176" s="15">
        <v>612</v>
      </c>
      <c r="N176" s="16">
        <v>777</v>
      </c>
      <c r="O176" s="16">
        <v>825</v>
      </c>
      <c r="P176" s="16">
        <v>922</v>
      </c>
      <c r="Q176" s="16">
        <v>1068</v>
      </c>
      <c r="R176" s="38"/>
      <c r="S176" s="17"/>
      <c r="T176" s="17">
        <f t="shared" si="20"/>
        <v>45900</v>
      </c>
      <c r="U176" s="17">
        <f t="shared" si="21"/>
        <v>45900</v>
      </c>
      <c r="V176" s="17">
        <f t="shared" si="22"/>
        <v>58275</v>
      </c>
      <c r="W176" s="17">
        <f t="shared" si="23"/>
        <v>61875</v>
      </c>
      <c r="X176" s="17">
        <f t="shared" si="24"/>
        <v>69150</v>
      </c>
      <c r="Y176" s="50">
        <f t="shared" si="25"/>
        <v>80100</v>
      </c>
      <c r="Z176" s="95"/>
      <c r="AA176" s="95"/>
      <c r="AB176" s="95"/>
      <c r="AC176" s="95"/>
      <c r="AD176" s="95"/>
    </row>
    <row r="177" spans="1:30" ht="12">
      <c r="A177" s="49">
        <v>3555</v>
      </c>
      <c r="B177" s="24" t="s">
        <v>72</v>
      </c>
      <c r="C177" s="19"/>
      <c r="D177" s="20"/>
      <c r="E177" s="19">
        <v>75</v>
      </c>
      <c r="F177" s="19">
        <v>75</v>
      </c>
      <c r="G177" s="19">
        <v>75</v>
      </c>
      <c r="H177" s="19">
        <v>75</v>
      </c>
      <c r="I177" s="19">
        <v>75</v>
      </c>
      <c r="J177" s="38"/>
      <c r="K177" s="15"/>
      <c r="L177" s="15">
        <v>416</v>
      </c>
      <c r="M177" s="15">
        <v>416</v>
      </c>
      <c r="N177" s="16">
        <v>467</v>
      </c>
      <c r="O177" s="16">
        <v>413</v>
      </c>
      <c r="P177" s="16">
        <v>414</v>
      </c>
      <c r="Q177" s="16">
        <v>407</v>
      </c>
      <c r="R177" s="38"/>
      <c r="S177" s="17"/>
      <c r="T177" s="17">
        <f t="shared" si="20"/>
        <v>31200</v>
      </c>
      <c r="U177" s="17">
        <f t="shared" si="21"/>
        <v>31200</v>
      </c>
      <c r="V177" s="17">
        <f t="shared" si="22"/>
        <v>35025</v>
      </c>
      <c r="W177" s="17">
        <f t="shared" si="23"/>
        <v>30975</v>
      </c>
      <c r="X177" s="17">
        <f t="shared" si="24"/>
        <v>31050</v>
      </c>
      <c r="Y177" s="50">
        <f t="shared" si="25"/>
        <v>30525</v>
      </c>
      <c r="Z177" s="95"/>
      <c r="AA177" s="95"/>
      <c r="AB177" s="95"/>
      <c r="AC177" s="95"/>
      <c r="AD177" s="95"/>
    </row>
    <row r="178" spans="1:30" ht="12">
      <c r="A178" s="49">
        <v>3556</v>
      </c>
      <c r="B178" s="24" t="s">
        <v>73</v>
      </c>
      <c r="C178" s="19"/>
      <c r="D178" s="20"/>
      <c r="E178" s="19">
        <v>75</v>
      </c>
      <c r="F178" s="19">
        <v>75</v>
      </c>
      <c r="G178" s="19">
        <v>75</v>
      </c>
      <c r="H178" s="19">
        <v>75</v>
      </c>
      <c r="I178" s="19">
        <v>75</v>
      </c>
      <c r="J178" s="38"/>
      <c r="K178" s="15"/>
      <c r="L178" s="15">
        <v>280</v>
      </c>
      <c r="M178" s="15">
        <v>280</v>
      </c>
      <c r="N178" s="16">
        <v>318</v>
      </c>
      <c r="O178" s="16">
        <v>318</v>
      </c>
      <c r="P178" s="16">
        <v>286</v>
      </c>
      <c r="Q178" s="16">
        <v>247</v>
      </c>
      <c r="R178" s="38"/>
      <c r="S178" s="17"/>
      <c r="T178" s="17">
        <f t="shared" si="20"/>
        <v>21000</v>
      </c>
      <c r="U178" s="17">
        <f t="shared" si="21"/>
        <v>21000</v>
      </c>
      <c r="V178" s="17">
        <f t="shared" si="22"/>
        <v>23850</v>
      </c>
      <c r="W178" s="17">
        <f t="shared" si="23"/>
        <v>23850</v>
      </c>
      <c r="X178" s="17">
        <f t="shared" si="24"/>
        <v>21450</v>
      </c>
      <c r="Y178" s="50">
        <f t="shared" si="25"/>
        <v>18525</v>
      </c>
      <c r="Z178" s="95"/>
      <c r="AA178" s="95"/>
      <c r="AB178" s="95"/>
      <c r="AC178" s="95"/>
      <c r="AD178" s="95"/>
    </row>
    <row r="179" spans="1:30" ht="12">
      <c r="A179" s="49">
        <v>3557</v>
      </c>
      <c r="B179" s="24" t="s">
        <v>74</v>
      </c>
      <c r="C179" s="19"/>
      <c r="D179" s="20"/>
      <c r="E179" s="19">
        <v>700</v>
      </c>
      <c r="F179" s="19">
        <v>700</v>
      </c>
      <c r="G179" s="19">
        <v>700</v>
      </c>
      <c r="H179" s="19">
        <v>700</v>
      </c>
      <c r="I179" s="19">
        <v>700</v>
      </c>
      <c r="J179" s="38"/>
      <c r="K179" s="15"/>
      <c r="L179" s="15">
        <v>0</v>
      </c>
      <c r="M179" s="15">
        <v>0</v>
      </c>
      <c r="N179" s="16">
        <v>0</v>
      </c>
      <c r="O179" s="16">
        <v>0</v>
      </c>
      <c r="P179" s="16">
        <v>0</v>
      </c>
      <c r="Q179" s="16">
        <v>0</v>
      </c>
      <c r="R179" s="38"/>
      <c r="S179" s="17"/>
      <c r="T179" s="17">
        <f t="shared" si="20"/>
        <v>0</v>
      </c>
      <c r="U179" s="17">
        <f t="shared" si="21"/>
        <v>0</v>
      </c>
      <c r="V179" s="17">
        <f t="shared" si="22"/>
        <v>0</v>
      </c>
      <c r="W179" s="17">
        <f t="shared" si="23"/>
        <v>0</v>
      </c>
      <c r="X179" s="17">
        <f t="shared" si="24"/>
        <v>0</v>
      </c>
      <c r="Y179" s="50">
        <f t="shared" si="25"/>
        <v>0</v>
      </c>
      <c r="Z179" s="95"/>
      <c r="AA179" s="95"/>
      <c r="AB179" s="95"/>
      <c r="AC179" s="95"/>
      <c r="AD179" s="95"/>
    </row>
    <row r="180" spans="1:30" ht="12">
      <c r="A180" s="49">
        <v>3558</v>
      </c>
      <c r="B180" s="24" t="s">
        <v>75</v>
      </c>
      <c r="C180" s="19"/>
      <c r="D180" s="20"/>
      <c r="E180" s="19">
        <v>1640</v>
      </c>
      <c r="F180" s="19">
        <v>1640</v>
      </c>
      <c r="G180" s="19">
        <v>1640</v>
      </c>
      <c r="H180" s="19">
        <v>1640</v>
      </c>
      <c r="I180" s="19">
        <v>1640</v>
      </c>
      <c r="J180" s="38"/>
      <c r="K180" s="15"/>
      <c r="L180" s="15">
        <v>43</v>
      </c>
      <c r="M180" s="15">
        <v>43</v>
      </c>
      <c r="N180" s="16">
        <v>51</v>
      </c>
      <c r="O180" s="16">
        <v>51</v>
      </c>
      <c r="P180" s="16">
        <v>54</v>
      </c>
      <c r="Q180" s="16">
        <v>57</v>
      </c>
      <c r="R180" s="38"/>
      <c r="S180" s="17"/>
      <c r="T180" s="17">
        <f t="shared" si="20"/>
        <v>70520</v>
      </c>
      <c r="U180" s="17">
        <f t="shared" si="21"/>
        <v>70520</v>
      </c>
      <c r="V180" s="17">
        <f t="shared" si="22"/>
        <v>83640</v>
      </c>
      <c r="W180" s="17">
        <f t="shared" si="23"/>
        <v>83640</v>
      </c>
      <c r="X180" s="17">
        <f t="shared" si="24"/>
        <v>88560</v>
      </c>
      <c r="Y180" s="50">
        <f t="shared" si="25"/>
        <v>93480</v>
      </c>
      <c r="Z180" s="95"/>
      <c r="AA180" s="95"/>
      <c r="AB180" s="95"/>
      <c r="AC180" s="95"/>
      <c r="AD180" s="95"/>
    </row>
    <row r="181" spans="1:30" ht="12">
      <c r="A181" s="59" t="s">
        <v>2</v>
      </c>
      <c r="B181" s="60"/>
      <c r="C181" s="19"/>
      <c r="D181" s="20"/>
      <c r="E181" s="20"/>
      <c r="F181" s="20"/>
      <c r="G181" s="20"/>
      <c r="H181" s="20"/>
      <c r="I181" s="20"/>
      <c r="J181" s="38"/>
      <c r="K181" s="68"/>
      <c r="L181" s="68"/>
      <c r="M181" s="68"/>
      <c r="N181" s="71"/>
      <c r="O181" s="71"/>
      <c r="P181" s="71"/>
      <c r="Q181" s="71"/>
      <c r="R181" s="38"/>
      <c r="S181" s="17">
        <f>SUM(S173:S180)</f>
        <v>0</v>
      </c>
      <c r="T181" s="17">
        <f>SUM(T173:T180)</f>
        <v>12795290</v>
      </c>
      <c r="U181" s="17">
        <f>SUM(U173:U180)</f>
        <v>12795290</v>
      </c>
      <c r="V181" s="17">
        <f>SUM(V173:V180)</f>
        <v>14879260</v>
      </c>
      <c r="W181" s="17">
        <f>SUM(W173:W180)</f>
        <v>14503590</v>
      </c>
      <c r="X181" s="17">
        <f>SUM(X173:X180)</f>
        <v>14362680</v>
      </c>
      <c r="Y181" s="50">
        <f>SUM(Y173:Y180)</f>
        <v>14262215</v>
      </c>
      <c r="Z181" s="94"/>
      <c r="AA181" s="94"/>
      <c r="AB181" s="94"/>
      <c r="AC181" s="94"/>
      <c r="AD181" s="94"/>
    </row>
    <row r="182" spans="1:30" ht="12">
      <c r="A182" s="49">
        <v>1559</v>
      </c>
      <c r="B182" s="24" t="s">
        <v>222</v>
      </c>
      <c r="C182" s="125" t="s">
        <v>253</v>
      </c>
      <c r="D182" s="126" t="s">
        <v>253</v>
      </c>
      <c r="E182" s="126" t="s">
        <v>253</v>
      </c>
      <c r="F182" s="126" t="s">
        <v>253</v>
      </c>
      <c r="G182" s="126" t="s">
        <v>253</v>
      </c>
      <c r="H182" s="126" t="s">
        <v>253</v>
      </c>
      <c r="I182" s="126" t="s">
        <v>253</v>
      </c>
      <c r="J182" s="38"/>
      <c r="K182" s="75">
        <v>865467</v>
      </c>
      <c r="L182" s="75">
        <v>865467</v>
      </c>
      <c r="M182" s="75">
        <v>1730934</v>
      </c>
      <c r="N182" s="76">
        <v>1730934</v>
      </c>
      <c r="O182" s="76">
        <v>1730934</v>
      </c>
      <c r="P182" s="76">
        <v>1730934</v>
      </c>
      <c r="Q182" s="76">
        <v>1730934</v>
      </c>
      <c r="R182" s="38"/>
      <c r="S182" s="75">
        <f>K182</f>
        <v>865467</v>
      </c>
      <c r="T182" s="75">
        <f aca="true" t="shared" si="32" ref="T182:Y182">L182</f>
        <v>865467</v>
      </c>
      <c r="U182" s="75">
        <f t="shared" si="32"/>
        <v>1730934</v>
      </c>
      <c r="V182" s="75">
        <f t="shared" si="32"/>
        <v>1730934</v>
      </c>
      <c r="W182" s="75">
        <f t="shared" si="32"/>
        <v>1730934</v>
      </c>
      <c r="X182" s="75">
        <f t="shared" si="32"/>
        <v>1730934</v>
      </c>
      <c r="Y182" s="84">
        <f t="shared" si="32"/>
        <v>1730934</v>
      </c>
      <c r="Z182" s="96"/>
      <c r="AA182" s="96"/>
      <c r="AB182" s="96"/>
      <c r="AC182" s="96"/>
      <c r="AD182" s="96"/>
    </row>
    <row r="183" spans="1:25" ht="12">
      <c r="A183" s="52" t="s">
        <v>9</v>
      </c>
      <c r="B183" s="33"/>
      <c r="C183" s="19"/>
      <c r="D183" s="20"/>
      <c r="E183" s="20"/>
      <c r="F183" s="20"/>
      <c r="G183" s="20"/>
      <c r="H183" s="20"/>
      <c r="I183" s="20"/>
      <c r="J183" s="38"/>
      <c r="K183" s="68"/>
      <c r="L183" s="68"/>
      <c r="M183" s="68"/>
      <c r="N183" s="71"/>
      <c r="O183" s="71"/>
      <c r="P183" s="71"/>
      <c r="Q183" s="71"/>
      <c r="R183" s="38"/>
      <c r="S183" s="17">
        <f>S159+S170+S181+S182</f>
        <v>559068992</v>
      </c>
      <c r="T183" s="17">
        <f aca="true" t="shared" si="33" ref="T183:Y183">T159+T170+T181+T182</f>
        <v>199729127</v>
      </c>
      <c r="U183" s="17">
        <f t="shared" si="33"/>
        <v>758798119</v>
      </c>
      <c r="V183" s="17">
        <f t="shared" si="33"/>
        <v>894579269</v>
      </c>
      <c r="W183" s="17">
        <f t="shared" si="33"/>
        <v>907576419</v>
      </c>
      <c r="X183" s="17">
        <f t="shared" si="33"/>
        <v>961566984</v>
      </c>
      <c r="Y183" s="50">
        <f t="shared" si="33"/>
        <v>941779969</v>
      </c>
    </row>
    <row r="184" spans="1:25" ht="12">
      <c r="A184" s="57"/>
      <c r="B184" s="33"/>
      <c r="C184" s="19"/>
      <c r="D184" s="20"/>
      <c r="E184" s="20"/>
      <c r="F184" s="20"/>
      <c r="G184" s="20"/>
      <c r="H184" s="20"/>
      <c r="I184" s="20"/>
      <c r="J184" s="38"/>
      <c r="K184" s="68"/>
      <c r="L184" s="68"/>
      <c r="M184" s="68"/>
      <c r="N184" s="71"/>
      <c r="O184" s="71"/>
      <c r="P184" s="71"/>
      <c r="Q184" s="71"/>
      <c r="R184" s="38"/>
      <c r="S184" s="17"/>
      <c r="T184" s="17"/>
      <c r="U184" s="17"/>
      <c r="V184" s="17"/>
      <c r="W184" s="17"/>
      <c r="X184" s="17"/>
      <c r="Y184" s="50"/>
    </row>
    <row r="185" spans="1:25" ht="12">
      <c r="A185" s="52" t="s">
        <v>78</v>
      </c>
      <c r="B185" s="33"/>
      <c r="C185" s="19"/>
      <c r="D185" s="20"/>
      <c r="E185" s="20"/>
      <c r="F185" s="20"/>
      <c r="G185" s="20"/>
      <c r="H185" s="20"/>
      <c r="I185" s="20"/>
      <c r="J185" s="38"/>
      <c r="K185" s="68"/>
      <c r="L185" s="68"/>
      <c r="M185" s="68"/>
      <c r="N185" s="71"/>
      <c r="O185" s="71"/>
      <c r="P185" s="71"/>
      <c r="Q185" s="71"/>
      <c r="R185" s="38"/>
      <c r="S185" s="17"/>
      <c r="T185" s="17"/>
      <c r="U185" s="17"/>
      <c r="V185" s="17"/>
      <c r="W185" s="17"/>
      <c r="X185" s="17"/>
      <c r="Y185" s="50"/>
    </row>
    <row r="186" spans="1:25" ht="12">
      <c r="A186" s="49">
        <v>1251</v>
      </c>
      <c r="B186" s="24" t="s">
        <v>79</v>
      </c>
      <c r="C186" s="13">
        <v>150</v>
      </c>
      <c r="D186" s="13">
        <v>150</v>
      </c>
      <c r="E186" s="13">
        <v>150</v>
      </c>
      <c r="F186" s="13">
        <v>150</v>
      </c>
      <c r="G186" s="13">
        <v>150</v>
      </c>
      <c r="H186" s="13">
        <v>150</v>
      </c>
      <c r="I186" s="13">
        <v>150</v>
      </c>
      <c r="J186" s="38"/>
      <c r="K186" s="15">
        <v>69384</v>
      </c>
      <c r="L186" s="15">
        <v>50407</v>
      </c>
      <c r="M186" s="15">
        <v>119791</v>
      </c>
      <c r="N186" s="97">
        <v>124737</v>
      </c>
      <c r="O186" s="97">
        <v>128298</v>
      </c>
      <c r="P186" s="97">
        <v>119313</v>
      </c>
      <c r="Q186" s="97">
        <v>120476</v>
      </c>
      <c r="R186" s="38"/>
      <c r="S186" s="17">
        <f>K186*D186</f>
        <v>10407600</v>
      </c>
      <c r="T186" s="17">
        <f aca="true" t="shared" si="34" ref="T186:T240">L186*E186</f>
        <v>7561050</v>
      </c>
      <c r="U186" s="17">
        <f aca="true" t="shared" si="35" ref="U186:U240">T186+S186</f>
        <v>17968650</v>
      </c>
      <c r="V186" s="17">
        <f aca="true" t="shared" si="36" ref="V186:V240">N186*F186</f>
        <v>18710550</v>
      </c>
      <c r="W186" s="17">
        <f aca="true" t="shared" si="37" ref="W186:W240">O186*G186</f>
        <v>19244700</v>
      </c>
      <c r="X186" s="17">
        <f aca="true" t="shared" si="38" ref="X186:X240">P186*H186</f>
        <v>17896950</v>
      </c>
      <c r="Y186" s="50">
        <f aca="true" t="shared" si="39" ref="Y186:Y240">Q186*I186</f>
        <v>18071400</v>
      </c>
    </row>
    <row r="187" spans="1:25" ht="12">
      <c r="A187" s="49">
        <v>1252</v>
      </c>
      <c r="B187" s="24" t="s">
        <v>80</v>
      </c>
      <c r="C187" s="13">
        <v>560</v>
      </c>
      <c r="D187" s="13">
        <v>560</v>
      </c>
      <c r="E187" s="13">
        <v>560</v>
      </c>
      <c r="F187" s="13">
        <v>560</v>
      </c>
      <c r="G187" s="13">
        <v>560</v>
      </c>
      <c r="H187" s="13">
        <v>560</v>
      </c>
      <c r="I187" s="13">
        <v>560</v>
      </c>
      <c r="J187" s="38"/>
      <c r="K187" s="15">
        <v>30805</v>
      </c>
      <c r="L187" s="15">
        <v>22378</v>
      </c>
      <c r="M187" s="15">
        <v>53183</v>
      </c>
      <c r="N187" s="97">
        <v>55379</v>
      </c>
      <c r="O187" s="97">
        <v>56960</v>
      </c>
      <c r="P187" s="97">
        <v>52971</v>
      </c>
      <c r="Q187" s="97">
        <v>53487</v>
      </c>
      <c r="R187" s="38"/>
      <c r="S187" s="17">
        <f>K187*D187</f>
        <v>17250800</v>
      </c>
      <c r="T187" s="17">
        <f t="shared" si="34"/>
        <v>12531680</v>
      </c>
      <c r="U187" s="17">
        <f t="shared" si="35"/>
        <v>29782480</v>
      </c>
      <c r="V187" s="17">
        <f t="shared" si="36"/>
        <v>31012240</v>
      </c>
      <c r="W187" s="17">
        <f t="shared" si="37"/>
        <v>31897600</v>
      </c>
      <c r="X187" s="17">
        <f t="shared" si="38"/>
        <v>29663760</v>
      </c>
      <c r="Y187" s="50">
        <f t="shared" si="39"/>
        <v>29952720</v>
      </c>
    </row>
    <row r="188" spans="1:25" ht="12">
      <c r="A188" s="85">
        <v>1253</v>
      </c>
      <c r="B188" s="77" t="s">
        <v>81</v>
      </c>
      <c r="C188" s="86">
        <v>1270</v>
      </c>
      <c r="D188" s="86">
        <v>1270</v>
      </c>
      <c r="E188" s="86">
        <v>1270</v>
      </c>
      <c r="F188" s="86">
        <v>1270</v>
      </c>
      <c r="G188" s="86">
        <v>1270</v>
      </c>
      <c r="H188" s="86">
        <v>1270</v>
      </c>
      <c r="I188" s="86">
        <v>1270</v>
      </c>
      <c r="J188" s="38"/>
      <c r="K188" s="100">
        <v>29116</v>
      </c>
      <c r="L188" s="100">
        <v>21152</v>
      </c>
      <c r="M188" s="100">
        <v>50268</v>
      </c>
      <c r="N188" s="99">
        <v>52344</v>
      </c>
      <c r="O188" s="99">
        <v>53838</v>
      </c>
      <c r="P188" s="99">
        <v>50068</v>
      </c>
      <c r="Q188" s="99">
        <v>50556</v>
      </c>
      <c r="R188" s="38"/>
      <c r="S188" s="79">
        <f>K188*D188</f>
        <v>36977320</v>
      </c>
      <c r="T188" s="79">
        <f t="shared" si="34"/>
        <v>26863040</v>
      </c>
      <c r="U188" s="79">
        <f t="shared" si="35"/>
        <v>63840360</v>
      </c>
      <c r="V188" s="79">
        <f t="shared" si="36"/>
        <v>66476880</v>
      </c>
      <c r="W188" s="79">
        <f t="shared" si="37"/>
        <v>68374260</v>
      </c>
      <c r="X188" s="79">
        <f t="shared" si="38"/>
        <v>63586360</v>
      </c>
      <c r="Y188" s="80">
        <f t="shared" si="39"/>
        <v>64206120</v>
      </c>
    </row>
    <row r="189" spans="1:25" ht="12">
      <c r="A189" s="49">
        <v>1254</v>
      </c>
      <c r="B189" s="24" t="s">
        <v>82</v>
      </c>
      <c r="C189" s="13">
        <v>1980</v>
      </c>
      <c r="D189" s="13">
        <v>1980</v>
      </c>
      <c r="E189" s="13">
        <v>1980</v>
      </c>
      <c r="F189" s="13">
        <v>1980</v>
      </c>
      <c r="G189" s="13">
        <v>1980</v>
      </c>
      <c r="H189" s="13">
        <v>1980</v>
      </c>
      <c r="I189" s="13">
        <v>1980</v>
      </c>
      <c r="J189" s="38"/>
      <c r="K189" s="15">
        <v>1994</v>
      </c>
      <c r="L189" s="15">
        <v>1449</v>
      </c>
      <c r="M189" s="15">
        <v>3443</v>
      </c>
      <c r="N189" s="97">
        <v>3585</v>
      </c>
      <c r="O189" s="97">
        <v>3688</v>
      </c>
      <c r="P189" s="97">
        <v>3429</v>
      </c>
      <c r="Q189" s="97">
        <v>3463</v>
      </c>
      <c r="R189" s="38"/>
      <c r="S189" s="17">
        <f>K189*D189</f>
        <v>3948120</v>
      </c>
      <c r="T189" s="17">
        <f t="shared" si="34"/>
        <v>2869020</v>
      </c>
      <c r="U189" s="17">
        <f t="shared" si="35"/>
        <v>6817140</v>
      </c>
      <c r="V189" s="17">
        <f t="shared" si="36"/>
        <v>7098300</v>
      </c>
      <c r="W189" s="17">
        <f t="shared" si="37"/>
        <v>7302240</v>
      </c>
      <c r="X189" s="17">
        <f t="shared" si="38"/>
        <v>6789420</v>
      </c>
      <c r="Y189" s="50">
        <f t="shared" si="39"/>
        <v>6856740</v>
      </c>
    </row>
    <row r="190" spans="1:25" ht="12">
      <c r="A190" s="49">
        <v>1255</v>
      </c>
      <c r="B190" s="24" t="s">
        <v>83</v>
      </c>
      <c r="C190" s="13">
        <v>2690</v>
      </c>
      <c r="D190" s="13">
        <v>2690</v>
      </c>
      <c r="E190" s="13">
        <v>2690</v>
      </c>
      <c r="F190" s="13">
        <v>2690</v>
      </c>
      <c r="G190" s="13">
        <v>2690</v>
      </c>
      <c r="H190" s="13">
        <v>2690</v>
      </c>
      <c r="I190" s="13">
        <v>2690</v>
      </c>
      <c r="J190" s="38"/>
      <c r="K190" s="15">
        <v>2480</v>
      </c>
      <c r="L190" s="15">
        <v>1803</v>
      </c>
      <c r="M190" s="15">
        <v>4283</v>
      </c>
      <c r="N190" s="97">
        <v>4459</v>
      </c>
      <c r="O190" s="97">
        <v>4587</v>
      </c>
      <c r="P190" s="97">
        <v>4265</v>
      </c>
      <c r="Q190" s="97">
        <v>4307</v>
      </c>
      <c r="R190" s="38"/>
      <c r="S190" s="17">
        <f>K190*D190</f>
        <v>6671200</v>
      </c>
      <c r="T190" s="17">
        <f t="shared" si="34"/>
        <v>4850070</v>
      </c>
      <c r="U190" s="17">
        <f t="shared" si="35"/>
        <v>11521270</v>
      </c>
      <c r="V190" s="17">
        <f t="shared" si="36"/>
        <v>11994710</v>
      </c>
      <c r="W190" s="17">
        <f t="shared" si="37"/>
        <v>12339030</v>
      </c>
      <c r="X190" s="17">
        <f t="shared" si="38"/>
        <v>11472850</v>
      </c>
      <c r="Y190" s="50">
        <f t="shared" si="39"/>
        <v>11585830</v>
      </c>
    </row>
    <row r="191" spans="1:25" ht="12">
      <c r="A191" s="62" t="s">
        <v>78</v>
      </c>
      <c r="B191" s="33"/>
      <c r="C191" s="19"/>
      <c r="D191" s="20"/>
      <c r="E191" s="20"/>
      <c r="F191" s="20"/>
      <c r="G191" s="20"/>
      <c r="H191" s="20"/>
      <c r="I191" s="20"/>
      <c r="J191" s="38"/>
      <c r="K191" s="15"/>
      <c r="L191" s="15"/>
      <c r="M191" s="15"/>
      <c r="N191" s="97"/>
      <c r="O191" s="97"/>
      <c r="P191" s="97"/>
      <c r="Q191" s="97"/>
      <c r="R191" s="38"/>
      <c r="S191" s="17">
        <f>SUM(S186:S190)</f>
        <v>75255040</v>
      </c>
      <c r="T191" s="17">
        <f aca="true" t="shared" si="40" ref="T191:Y191">SUM(T186:T190)</f>
        <v>54674860</v>
      </c>
      <c r="U191" s="17">
        <f t="shared" si="40"/>
        <v>129929900</v>
      </c>
      <c r="V191" s="17">
        <f t="shared" si="40"/>
        <v>135292680</v>
      </c>
      <c r="W191" s="17">
        <f t="shared" si="40"/>
        <v>139157830</v>
      </c>
      <c r="X191" s="17">
        <f t="shared" si="40"/>
        <v>129409340</v>
      </c>
      <c r="Y191" s="50">
        <f t="shared" si="40"/>
        <v>130672810</v>
      </c>
    </row>
    <row r="192" spans="1:25" ht="12">
      <c r="A192" s="62"/>
      <c r="B192" s="33"/>
      <c r="C192" s="19"/>
      <c r="D192" s="20"/>
      <c r="E192" s="20"/>
      <c r="F192" s="20"/>
      <c r="G192" s="20"/>
      <c r="H192" s="20"/>
      <c r="I192" s="20"/>
      <c r="J192" s="38"/>
      <c r="K192" s="15"/>
      <c r="L192" s="15"/>
      <c r="M192" s="15"/>
      <c r="N192" s="97"/>
      <c r="O192" s="97"/>
      <c r="P192" s="97"/>
      <c r="Q192" s="97"/>
      <c r="R192" s="38"/>
      <c r="S192" s="17"/>
      <c r="T192" s="17"/>
      <c r="U192" s="17"/>
      <c r="V192" s="17"/>
      <c r="W192" s="17"/>
      <c r="X192" s="17"/>
      <c r="Y192" s="50"/>
    </row>
    <row r="193" spans="1:25" ht="12">
      <c r="A193" s="62" t="s">
        <v>84</v>
      </c>
      <c r="B193" s="33"/>
      <c r="C193" s="19"/>
      <c r="D193" s="20"/>
      <c r="E193" s="20"/>
      <c r="F193" s="20"/>
      <c r="G193" s="20"/>
      <c r="H193" s="20"/>
      <c r="I193" s="20"/>
      <c r="J193" s="38"/>
      <c r="K193" s="15"/>
      <c r="L193" s="15"/>
      <c r="M193" s="15"/>
      <c r="N193" s="97"/>
      <c r="O193" s="97"/>
      <c r="P193" s="97"/>
      <c r="Q193" s="97"/>
      <c r="R193" s="38"/>
      <c r="S193" s="17"/>
      <c r="T193" s="17"/>
      <c r="U193" s="17"/>
      <c r="V193" s="17"/>
      <c r="W193" s="17"/>
      <c r="X193" s="17"/>
      <c r="Y193" s="50"/>
    </row>
    <row r="194" spans="1:25" ht="12">
      <c r="A194" s="49">
        <v>2251</v>
      </c>
      <c r="B194" s="24" t="s">
        <v>79</v>
      </c>
      <c r="C194" s="19">
        <v>75</v>
      </c>
      <c r="D194" s="19">
        <v>75</v>
      </c>
      <c r="E194" s="19">
        <v>75</v>
      </c>
      <c r="F194" s="19">
        <v>75</v>
      </c>
      <c r="G194" s="19">
        <v>75</v>
      </c>
      <c r="H194" s="19">
        <v>75</v>
      </c>
      <c r="I194" s="19">
        <v>75</v>
      </c>
      <c r="J194" s="38"/>
      <c r="K194" s="15">
        <v>19444</v>
      </c>
      <c r="L194" s="15">
        <v>14188</v>
      </c>
      <c r="M194" s="15">
        <v>33632</v>
      </c>
      <c r="N194" s="97">
        <v>35020</v>
      </c>
      <c r="O194" s="97">
        <v>36020</v>
      </c>
      <c r="P194" s="97">
        <v>33497</v>
      </c>
      <c r="Q194" s="97">
        <v>33824</v>
      </c>
      <c r="R194" s="38"/>
      <c r="S194" s="17">
        <f>K194*D194</f>
        <v>1458300</v>
      </c>
      <c r="T194" s="17">
        <f t="shared" si="34"/>
        <v>1064100</v>
      </c>
      <c r="U194" s="17">
        <f t="shared" si="35"/>
        <v>2522400</v>
      </c>
      <c r="V194" s="17">
        <f t="shared" si="36"/>
        <v>2626500</v>
      </c>
      <c r="W194" s="17">
        <f t="shared" si="37"/>
        <v>2701500</v>
      </c>
      <c r="X194" s="17">
        <f t="shared" si="38"/>
        <v>2512275</v>
      </c>
      <c r="Y194" s="50">
        <f t="shared" si="39"/>
        <v>2536800</v>
      </c>
    </row>
    <row r="195" spans="1:25" ht="12">
      <c r="A195" s="49">
        <v>2252</v>
      </c>
      <c r="B195" s="24" t="s">
        <v>80</v>
      </c>
      <c r="C195" s="19">
        <v>280</v>
      </c>
      <c r="D195" s="19">
        <v>280</v>
      </c>
      <c r="E195" s="19">
        <v>280</v>
      </c>
      <c r="F195" s="19">
        <v>280</v>
      </c>
      <c r="G195" s="19">
        <v>280</v>
      </c>
      <c r="H195" s="19">
        <v>280</v>
      </c>
      <c r="I195" s="19">
        <v>280</v>
      </c>
      <c r="J195" s="38"/>
      <c r="K195" s="15">
        <v>10747</v>
      </c>
      <c r="L195" s="15">
        <v>7841</v>
      </c>
      <c r="M195" s="15">
        <v>18588</v>
      </c>
      <c r="N195" s="97">
        <v>19355</v>
      </c>
      <c r="O195" s="97">
        <v>19908</v>
      </c>
      <c r="P195" s="97">
        <v>18514</v>
      </c>
      <c r="Q195" s="97">
        <v>18694</v>
      </c>
      <c r="R195" s="38"/>
      <c r="S195" s="17">
        <f>K195*D195</f>
        <v>3009160</v>
      </c>
      <c r="T195" s="17">
        <f t="shared" si="34"/>
        <v>2195480</v>
      </c>
      <c r="U195" s="17">
        <f t="shared" si="35"/>
        <v>5204640</v>
      </c>
      <c r="V195" s="17">
        <f t="shared" si="36"/>
        <v>5419400</v>
      </c>
      <c r="W195" s="17">
        <f t="shared" si="37"/>
        <v>5574240</v>
      </c>
      <c r="X195" s="17">
        <f t="shared" si="38"/>
        <v>5183920</v>
      </c>
      <c r="Y195" s="50">
        <f t="shared" si="39"/>
        <v>5234320</v>
      </c>
    </row>
    <row r="196" spans="1:25" ht="12">
      <c r="A196" s="49">
        <v>2253</v>
      </c>
      <c r="B196" s="24" t="s">
        <v>81</v>
      </c>
      <c r="C196" s="19">
        <v>635</v>
      </c>
      <c r="D196" s="19">
        <v>635</v>
      </c>
      <c r="E196" s="19">
        <v>635</v>
      </c>
      <c r="F196" s="19">
        <v>635</v>
      </c>
      <c r="G196" s="19">
        <v>635</v>
      </c>
      <c r="H196" s="19">
        <v>635</v>
      </c>
      <c r="I196" s="19">
        <v>635</v>
      </c>
      <c r="J196" s="38"/>
      <c r="K196" s="15">
        <v>16573</v>
      </c>
      <c r="L196" s="15">
        <v>12091</v>
      </c>
      <c r="M196" s="15">
        <v>28664</v>
      </c>
      <c r="N196" s="97">
        <v>29848</v>
      </c>
      <c r="O196" s="97">
        <v>30700</v>
      </c>
      <c r="P196" s="97">
        <v>28550</v>
      </c>
      <c r="Q196" s="97">
        <v>28828</v>
      </c>
      <c r="R196" s="38"/>
      <c r="S196" s="17">
        <f>K196*D196</f>
        <v>10523855</v>
      </c>
      <c r="T196" s="17">
        <f t="shared" si="34"/>
        <v>7677785</v>
      </c>
      <c r="U196" s="17">
        <f t="shared" si="35"/>
        <v>18201640</v>
      </c>
      <c r="V196" s="17">
        <f t="shared" si="36"/>
        <v>18953480</v>
      </c>
      <c r="W196" s="17">
        <f t="shared" si="37"/>
        <v>19494500</v>
      </c>
      <c r="X196" s="17">
        <f t="shared" si="38"/>
        <v>18129250</v>
      </c>
      <c r="Y196" s="50">
        <f t="shared" si="39"/>
        <v>18305780</v>
      </c>
    </row>
    <row r="197" spans="1:25" ht="12">
      <c r="A197" s="49">
        <v>2254</v>
      </c>
      <c r="B197" s="24" t="s">
        <v>82</v>
      </c>
      <c r="C197" s="19">
        <v>990</v>
      </c>
      <c r="D197" s="19">
        <v>990</v>
      </c>
      <c r="E197" s="19">
        <v>990</v>
      </c>
      <c r="F197" s="19">
        <v>990</v>
      </c>
      <c r="G197" s="19">
        <v>990</v>
      </c>
      <c r="H197" s="19">
        <v>990</v>
      </c>
      <c r="I197" s="19">
        <v>990</v>
      </c>
      <c r="J197" s="38"/>
      <c r="K197" s="15">
        <v>1215</v>
      </c>
      <c r="L197" s="15">
        <v>887</v>
      </c>
      <c r="M197" s="15">
        <v>2102</v>
      </c>
      <c r="N197" s="97">
        <v>2189</v>
      </c>
      <c r="O197" s="97">
        <v>2252</v>
      </c>
      <c r="P197" s="97">
        <v>2094</v>
      </c>
      <c r="Q197" s="97">
        <v>2114</v>
      </c>
      <c r="R197" s="38"/>
      <c r="S197" s="17">
        <f>K197*D197</f>
        <v>1202850</v>
      </c>
      <c r="T197" s="17">
        <f t="shared" si="34"/>
        <v>878130</v>
      </c>
      <c r="U197" s="17">
        <f t="shared" si="35"/>
        <v>2080980</v>
      </c>
      <c r="V197" s="17">
        <f t="shared" si="36"/>
        <v>2167110</v>
      </c>
      <c r="W197" s="17">
        <f t="shared" si="37"/>
        <v>2229480</v>
      </c>
      <c r="X197" s="17">
        <f t="shared" si="38"/>
        <v>2073060</v>
      </c>
      <c r="Y197" s="50">
        <f t="shared" si="39"/>
        <v>2092860</v>
      </c>
    </row>
    <row r="198" spans="1:25" ht="12">
      <c r="A198" s="49">
        <v>2255</v>
      </c>
      <c r="B198" s="24" t="s">
        <v>83</v>
      </c>
      <c r="C198" s="19">
        <v>1345</v>
      </c>
      <c r="D198" s="19">
        <v>1345</v>
      </c>
      <c r="E198" s="19">
        <v>1345</v>
      </c>
      <c r="F198" s="19">
        <v>1345</v>
      </c>
      <c r="G198" s="19">
        <v>1345</v>
      </c>
      <c r="H198" s="19">
        <v>1345</v>
      </c>
      <c r="I198" s="19">
        <v>1345</v>
      </c>
      <c r="J198" s="38"/>
      <c r="K198" s="15">
        <v>1853</v>
      </c>
      <c r="L198" s="15">
        <v>1353</v>
      </c>
      <c r="M198" s="15">
        <v>3206</v>
      </c>
      <c r="N198" s="97">
        <v>3339</v>
      </c>
      <c r="O198" s="97">
        <v>3434</v>
      </c>
      <c r="P198" s="97">
        <v>3194</v>
      </c>
      <c r="Q198" s="97">
        <v>3225</v>
      </c>
      <c r="R198" s="38"/>
      <c r="S198" s="17">
        <f>K198*D198</f>
        <v>2492285</v>
      </c>
      <c r="T198" s="17">
        <f t="shared" si="34"/>
        <v>1819785</v>
      </c>
      <c r="U198" s="17">
        <f t="shared" si="35"/>
        <v>4312070</v>
      </c>
      <c r="V198" s="17">
        <f t="shared" si="36"/>
        <v>4490955</v>
      </c>
      <c r="W198" s="17">
        <f t="shared" si="37"/>
        <v>4618730</v>
      </c>
      <c r="X198" s="17">
        <f t="shared" si="38"/>
        <v>4295930</v>
      </c>
      <c r="Y198" s="50">
        <f t="shared" si="39"/>
        <v>4337625</v>
      </c>
    </row>
    <row r="199" spans="1:25" ht="12">
      <c r="A199" s="62" t="s">
        <v>84</v>
      </c>
      <c r="B199" s="33"/>
      <c r="C199" s="19"/>
      <c r="D199" s="20"/>
      <c r="E199" s="20"/>
      <c r="F199" s="20"/>
      <c r="G199" s="20"/>
      <c r="H199" s="20"/>
      <c r="I199" s="20"/>
      <c r="J199" s="38"/>
      <c r="K199" s="15"/>
      <c r="L199" s="15"/>
      <c r="M199" s="15"/>
      <c r="N199" s="97"/>
      <c r="O199" s="97"/>
      <c r="P199" s="97"/>
      <c r="Q199" s="97"/>
      <c r="R199" s="38"/>
      <c r="S199" s="17">
        <f>SUM(S194:S198)</f>
        <v>18686450</v>
      </c>
      <c r="T199" s="17">
        <f aca="true" t="shared" si="41" ref="T199:Y199">SUM(T194:T198)</f>
        <v>13635280</v>
      </c>
      <c r="U199" s="17">
        <f t="shared" si="41"/>
        <v>32321730</v>
      </c>
      <c r="V199" s="17">
        <f t="shared" si="41"/>
        <v>33657445</v>
      </c>
      <c r="W199" s="17">
        <f t="shared" si="41"/>
        <v>34618450</v>
      </c>
      <c r="X199" s="17">
        <f t="shared" si="41"/>
        <v>32194435</v>
      </c>
      <c r="Y199" s="50">
        <f t="shared" si="41"/>
        <v>32507385</v>
      </c>
    </row>
    <row r="200" spans="1:25" ht="12">
      <c r="A200" s="62"/>
      <c r="B200" s="33"/>
      <c r="C200" s="19"/>
      <c r="D200" s="20"/>
      <c r="E200" s="20"/>
      <c r="F200" s="20"/>
      <c r="G200" s="20"/>
      <c r="H200" s="20"/>
      <c r="I200" s="20"/>
      <c r="J200" s="38"/>
      <c r="K200" s="15"/>
      <c r="L200" s="15"/>
      <c r="M200" s="15"/>
      <c r="N200" s="97"/>
      <c r="O200" s="97"/>
      <c r="P200" s="97"/>
      <c r="Q200" s="97"/>
      <c r="R200" s="38"/>
      <c r="S200" s="17"/>
      <c r="T200" s="17"/>
      <c r="U200" s="17"/>
      <c r="V200" s="17"/>
      <c r="W200" s="17"/>
      <c r="X200" s="17"/>
      <c r="Y200" s="50"/>
    </row>
    <row r="201" spans="1:25" ht="12">
      <c r="A201" s="62" t="s">
        <v>3</v>
      </c>
      <c r="B201" s="33"/>
      <c r="C201" s="19"/>
      <c r="D201" s="20"/>
      <c r="E201" s="20"/>
      <c r="F201" s="20"/>
      <c r="G201" s="20"/>
      <c r="H201" s="20"/>
      <c r="I201" s="20"/>
      <c r="J201" s="38"/>
      <c r="K201" s="15"/>
      <c r="L201" s="15"/>
      <c r="M201" s="15"/>
      <c r="N201" s="97"/>
      <c r="O201" s="97"/>
      <c r="P201" s="97"/>
      <c r="Q201" s="97"/>
      <c r="R201" s="38"/>
      <c r="S201" s="17"/>
      <c r="T201" s="17"/>
      <c r="U201" s="17"/>
      <c r="V201" s="17"/>
      <c r="W201" s="17"/>
      <c r="X201" s="17"/>
      <c r="Y201" s="50"/>
    </row>
    <row r="202" spans="1:25" ht="12">
      <c r="A202" s="49">
        <v>3251</v>
      </c>
      <c r="B202" s="24" t="s">
        <v>79</v>
      </c>
      <c r="C202" s="19"/>
      <c r="D202" s="20"/>
      <c r="E202" s="19">
        <v>75</v>
      </c>
      <c r="F202" s="19">
        <v>75</v>
      </c>
      <c r="G202" s="19">
        <v>75</v>
      </c>
      <c r="H202" s="19">
        <v>75</v>
      </c>
      <c r="I202" s="19">
        <v>75</v>
      </c>
      <c r="J202" s="38"/>
      <c r="K202" s="15"/>
      <c r="L202" s="15">
        <v>8408</v>
      </c>
      <c r="M202" s="15">
        <v>8408</v>
      </c>
      <c r="N202" s="97">
        <v>8755</v>
      </c>
      <c r="O202" s="97">
        <v>9005</v>
      </c>
      <c r="P202" s="97">
        <v>8374</v>
      </c>
      <c r="Q202" s="97">
        <v>8456</v>
      </c>
      <c r="R202" s="38"/>
      <c r="S202" s="17"/>
      <c r="T202" s="17">
        <f t="shared" si="34"/>
        <v>630600</v>
      </c>
      <c r="U202" s="17">
        <f t="shared" si="35"/>
        <v>630600</v>
      </c>
      <c r="V202" s="17">
        <f t="shared" si="36"/>
        <v>656625</v>
      </c>
      <c r="W202" s="17">
        <f t="shared" si="37"/>
        <v>675375</v>
      </c>
      <c r="X202" s="17">
        <f t="shared" si="38"/>
        <v>628050</v>
      </c>
      <c r="Y202" s="50">
        <f t="shared" si="39"/>
        <v>634200</v>
      </c>
    </row>
    <row r="203" spans="1:25" ht="12">
      <c r="A203" s="49">
        <v>3252</v>
      </c>
      <c r="B203" s="24" t="s">
        <v>80</v>
      </c>
      <c r="C203" s="19"/>
      <c r="D203" s="20"/>
      <c r="E203" s="19">
        <v>280</v>
      </c>
      <c r="F203" s="19">
        <v>280</v>
      </c>
      <c r="G203" s="19">
        <v>280</v>
      </c>
      <c r="H203" s="19">
        <v>280</v>
      </c>
      <c r="I203" s="19">
        <v>280</v>
      </c>
      <c r="J203" s="38"/>
      <c r="K203" s="15"/>
      <c r="L203" s="15">
        <v>4647</v>
      </c>
      <c r="M203" s="15">
        <v>4647</v>
      </c>
      <c r="N203" s="97">
        <v>4839</v>
      </c>
      <c r="O203" s="97">
        <v>4977</v>
      </c>
      <c r="P203" s="97">
        <v>4628</v>
      </c>
      <c r="Q203" s="97">
        <v>4674</v>
      </c>
      <c r="R203" s="38"/>
      <c r="S203" s="17"/>
      <c r="T203" s="17">
        <f t="shared" si="34"/>
        <v>1301160</v>
      </c>
      <c r="U203" s="17">
        <f t="shared" si="35"/>
        <v>1301160</v>
      </c>
      <c r="V203" s="17">
        <f t="shared" si="36"/>
        <v>1354920</v>
      </c>
      <c r="W203" s="17">
        <f t="shared" si="37"/>
        <v>1393560</v>
      </c>
      <c r="X203" s="17">
        <f t="shared" si="38"/>
        <v>1295840</v>
      </c>
      <c r="Y203" s="50">
        <f t="shared" si="39"/>
        <v>1308720</v>
      </c>
    </row>
    <row r="204" spans="1:25" ht="12">
      <c r="A204" s="49">
        <v>3253</v>
      </c>
      <c r="B204" s="24" t="s">
        <v>81</v>
      </c>
      <c r="C204" s="19"/>
      <c r="D204" s="20"/>
      <c r="E204" s="19">
        <v>635</v>
      </c>
      <c r="F204" s="19">
        <v>635</v>
      </c>
      <c r="G204" s="19">
        <v>635</v>
      </c>
      <c r="H204" s="19">
        <v>635</v>
      </c>
      <c r="I204" s="19">
        <v>635</v>
      </c>
      <c r="J204" s="38"/>
      <c r="K204" s="15"/>
      <c r="L204" s="15">
        <v>7166</v>
      </c>
      <c r="M204" s="15">
        <v>7166</v>
      </c>
      <c r="N204" s="97">
        <v>7462</v>
      </c>
      <c r="O204" s="97">
        <v>7675</v>
      </c>
      <c r="P204" s="97">
        <v>7138</v>
      </c>
      <c r="Q204" s="97">
        <v>7207</v>
      </c>
      <c r="R204" s="38"/>
      <c r="S204" s="17"/>
      <c r="T204" s="17">
        <f t="shared" si="34"/>
        <v>4550410</v>
      </c>
      <c r="U204" s="17">
        <f t="shared" si="35"/>
        <v>4550410</v>
      </c>
      <c r="V204" s="17">
        <f t="shared" si="36"/>
        <v>4738370</v>
      </c>
      <c r="W204" s="17">
        <f t="shared" si="37"/>
        <v>4873625</v>
      </c>
      <c r="X204" s="17">
        <f t="shared" si="38"/>
        <v>4532630</v>
      </c>
      <c r="Y204" s="50">
        <f t="shared" si="39"/>
        <v>4576445</v>
      </c>
    </row>
    <row r="205" spans="1:25" ht="12">
      <c r="A205" s="49">
        <v>3254</v>
      </c>
      <c r="B205" s="24" t="s">
        <v>82</v>
      </c>
      <c r="C205" s="19"/>
      <c r="D205" s="20"/>
      <c r="E205" s="19">
        <v>990</v>
      </c>
      <c r="F205" s="19">
        <v>990</v>
      </c>
      <c r="G205" s="19">
        <v>990</v>
      </c>
      <c r="H205" s="19">
        <v>990</v>
      </c>
      <c r="I205" s="19">
        <v>990</v>
      </c>
      <c r="J205" s="38"/>
      <c r="K205" s="15"/>
      <c r="L205" s="15">
        <v>526</v>
      </c>
      <c r="M205" s="15">
        <v>526</v>
      </c>
      <c r="N205" s="97">
        <v>547</v>
      </c>
      <c r="O205" s="97">
        <v>563</v>
      </c>
      <c r="P205" s="97">
        <v>523</v>
      </c>
      <c r="Q205" s="97">
        <v>529</v>
      </c>
      <c r="R205" s="38"/>
      <c r="S205" s="17"/>
      <c r="T205" s="17">
        <f t="shared" si="34"/>
        <v>520740</v>
      </c>
      <c r="U205" s="17">
        <f t="shared" si="35"/>
        <v>520740</v>
      </c>
      <c r="V205" s="17">
        <f t="shared" si="36"/>
        <v>541530</v>
      </c>
      <c r="W205" s="17">
        <f t="shared" si="37"/>
        <v>557370</v>
      </c>
      <c r="X205" s="17">
        <f t="shared" si="38"/>
        <v>517770</v>
      </c>
      <c r="Y205" s="50">
        <f t="shared" si="39"/>
        <v>523710</v>
      </c>
    </row>
    <row r="206" spans="1:25" ht="12">
      <c r="A206" s="49">
        <v>3255</v>
      </c>
      <c r="B206" s="24" t="s">
        <v>83</v>
      </c>
      <c r="C206" s="19"/>
      <c r="D206" s="20"/>
      <c r="E206" s="19">
        <v>1345</v>
      </c>
      <c r="F206" s="19">
        <v>1345</v>
      </c>
      <c r="G206" s="19">
        <v>1345</v>
      </c>
      <c r="H206" s="19">
        <v>1345</v>
      </c>
      <c r="I206" s="19">
        <v>1345</v>
      </c>
      <c r="J206" s="38"/>
      <c r="K206" s="15"/>
      <c r="L206" s="15">
        <v>802</v>
      </c>
      <c r="M206" s="15">
        <v>802</v>
      </c>
      <c r="N206" s="97">
        <v>835</v>
      </c>
      <c r="O206" s="97">
        <v>859</v>
      </c>
      <c r="P206" s="97">
        <v>798</v>
      </c>
      <c r="Q206" s="97">
        <v>806</v>
      </c>
      <c r="R206" s="38"/>
      <c r="S206" s="17"/>
      <c r="T206" s="17">
        <f t="shared" si="34"/>
        <v>1078690</v>
      </c>
      <c r="U206" s="17">
        <f t="shared" si="35"/>
        <v>1078690</v>
      </c>
      <c r="V206" s="17">
        <f t="shared" si="36"/>
        <v>1123075</v>
      </c>
      <c r="W206" s="17">
        <f t="shared" si="37"/>
        <v>1155355</v>
      </c>
      <c r="X206" s="17">
        <f t="shared" si="38"/>
        <v>1073310</v>
      </c>
      <c r="Y206" s="50">
        <f t="shared" si="39"/>
        <v>1084070</v>
      </c>
    </row>
    <row r="207" spans="1:25" ht="12">
      <c r="A207" s="62" t="s">
        <v>3</v>
      </c>
      <c r="B207" s="33"/>
      <c r="C207" s="19"/>
      <c r="D207" s="20"/>
      <c r="E207" s="20"/>
      <c r="F207" s="20"/>
      <c r="G207" s="20"/>
      <c r="H207" s="20"/>
      <c r="I207" s="20"/>
      <c r="J207" s="38"/>
      <c r="K207" s="68"/>
      <c r="L207" s="68"/>
      <c r="M207" s="68"/>
      <c r="N207" s="70"/>
      <c r="O207" s="70"/>
      <c r="P207" s="70"/>
      <c r="Q207" s="70"/>
      <c r="R207" s="38"/>
      <c r="S207" s="17">
        <f>SUM(S202:S206)</f>
        <v>0</v>
      </c>
      <c r="T207" s="17">
        <f>SUM(T202:T206)</f>
        <v>8081600</v>
      </c>
      <c r="U207" s="17">
        <f>SUM(U202:U206)</f>
        <v>8081600</v>
      </c>
      <c r="V207" s="17">
        <f>SUM(V202:V206)</f>
        <v>8414520</v>
      </c>
      <c r="W207" s="17">
        <f>SUM(W202:W206)</f>
        <v>8655285</v>
      </c>
      <c r="X207" s="17">
        <f>SUM(X202:X206)</f>
        <v>8047600</v>
      </c>
      <c r="Y207" s="50">
        <f>SUM(Y202:Y206)</f>
        <v>8127145</v>
      </c>
    </row>
    <row r="208" spans="1:25" ht="12">
      <c r="A208" s="62" t="s">
        <v>85</v>
      </c>
      <c r="B208" s="33"/>
      <c r="C208" s="19"/>
      <c r="D208" s="20"/>
      <c r="E208" s="20"/>
      <c r="F208" s="20"/>
      <c r="G208" s="20"/>
      <c r="H208" s="20"/>
      <c r="I208" s="20"/>
      <c r="J208" s="38"/>
      <c r="K208" s="68"/>
      <c r="L208" s="68"/>
      <c r="M208" s="68"/>
      <c r="N208" s="70"/>
      <c r="O208" s="70"/>
      <c r="P208" s="70"/>
      <c r="Q208" s="70"/>
      <c r="R208" s="38"/>
      <c r="S208" s="17">
        <f>S191+S199+S207</f>
        <v>93941490</v>
      </c>
      <c r="T208" s="17">
        <f aca="true" t="shared" si="42" ref="T208:Y208">T191+T199+T207</f>
        <v>76391740</v>
      </c>
      <c r="U208" s="17">
        <f t="shared" si="42"/>
        <v>170333230</v>
      </c>
      <c r="V208" s="17">
        <f t="shared" si="42"/>
        <v>177364645</v>
      </c>
      <c r="W208" s="17">
        <f t="shared" si="42"/>
        <v>182431565</v>
      </c>
      <c r="X208" s="17">
        <f t="shared" si="42"/>
        <v>169651375</v>
      </c>
      <c r="Y208" s="50">
        <f t="shared" si="42"/>
        <v>171307340</v>
      </c>
    </row>
    <row r="209" spans="1:25" ht="12">
      <c r="A209" s="62"/>
      <c r="B209" s="33"/>
      <c r="C209" s="19"/>
      <c r="D209" s="20"/>
      <c r="E209" s="20"/>
      <c r="F209" s="20"/>
      <c r="G209" s="20"/>
      <c r="H209" s="20"/>
      <c r="I209" s="20"/>
      <c r="J209" s="38"/>
      <c r="K209" s="68"/>
      <c r="L209" s="68"/>
      <c r="M209" s="68"/>
      <c r="N209" s="70"/>
      <c r="O209" s="70"/>
      <c r="P209" s="70"/>
      <c r="Q209" s="70"/>
      <c r="R209" s="38"/>
      <c r="S209" s="17"/>
      <c r="T209" s="17"/>
      <c r="U209" s="17"/>
      <c r="V209" s="17"/>
      <c r="W209" s="17"/>
      <c r="X209" s="17"/>
      <c r="Y209" s="50"/>
    </row>
    <row r="210" spans="1:25" ht="12">
      <c r="A210" s="62" t="s">
        <v>213</v>
      </c>
      <c r="B210" s="33"/>
      <c r="C210" s="19"/>
      <c r="D210" s="20"/>
      <c r="E210" s="20"/>
      <c r="F210" s="20"/>
      <c r="G210" s="20"/>
      <c r="H210" s="20"/>
      <c r="I210" s="20"/>
      <c r="J210" s="38"/>
      <c r="K210" s="68"/>
      <c r="L210" s="68"/>
      <c r="M210" s="68"/>
      <c r="N210" s="70"/>
      <c r="O210" s="70"/>
      <c r="P210" s="70"/>
      <c r="Q210" s="70"/>
      <c r="R210" s="38"/>
      <c r="S210" s="17"/>
      <c r="T210" s="17"/>
      <c r="U210" s="17"/>
      <c r="V210" s="17"/>
      <c r="W210" s="17"/>
      <c r="X210" s="17"/>
      <c r="Y210" s="50"/>
    </row>
    <row r="211" spans="1:25" ht="12">
      <c r="A211" s="49">
        <v>1401</v>
      </c>
      <c r="B211" s="24" t="s">
        <v>86</v>
      </c>
      <c r="C211" s="13">
        <v>620</v>
      </c>
      <c r="D211" s="13">
        <v>620</v>
      </c>
      <c r="E211" s="13">
        <v>620</v>
      </c>
      <c r="F211" s="13">
        <v>620</v>
      </c>
      <c r="G211" s="13">
        <v>620</v>
      </c>
      <c r="H211" s="13">
        <v>620</v>
      </c>
      <c r="I211" s="13">
        <v>620</v>
      </c>
      <c r="J211" s="38"/>
      <c r="K211" s="15">
        <v>22206</v>
      </c>
      <c r="L211" s="15">
        <v>11292</v>
      </c>
      <c r="M211" s="15">
        <v>33498</v>
      </c>
      <c r="N211" s="97">
        <v>34686</v>
      </c>
      <c r="O211" s="97">
        <v>36043</v>
      </c>
      <c r="P211" s="97">
        <v>35017</v>
      </c>
      <c r="Q211" s="97">
        <v>35931</v>
      </c>
      <c r="R211" s="38"/>
      <c r="S211" s="17">
        <f>K211*D211</f>
        <v>13767720</v>
      </c>
      <c r="T211" s="17">
        <f t="shared" si="34"/>
        <v>7001040</v>
      </c>
      <c r="U211" s="17">
        <f t="shared" si="35"/>
        <v>20768760</v>
      </c>
      <c r="V211" s="17">
        <f t="shared" si="36"/>
        <v>21505320</v>
      </c>
      <c r="W211" s="17">
        <f t="shared" si="37"/>
        <v>22346660</v>
      </c>
      <c r="X211" s="17">
        <f t="shared" si="38"/>
        <v>21710540</v>
      </c>
      <c r="Y211" s="50">
        <f t="shared" si="39"/>
        <v>22277220</v>
      </c>
    </row>
    <row r="212" spans="1:25" ht="12">
      <c r="A212" s="49">
        <v>1402</v>
      </c>
      <c r="B212" s="24" t="s">
        <v>87</v>
      </c>
      <c r="C212" s="13">
        <v>620</v>
      </c>
      <c r="D212" s="13">
        <v>620</v>
      </c>
      <c r="E212" s="13">
        <v>620</v>
      </c>
      <c r="F212" s="13">
        <v>620</v>
      </c>
      <c r="G212" s="13">
        <v>620</v>
      </c>
      <c r="H212" s="13">
        <v>620</v>
      </c>
      <c r="I212" s="13">
        <v>620</v>
      </c>
      <c r="J212" s="38"/>
      <c r="K212" s="15">
        <v>11821</v>
      </c>
      <c r="L212" s="15">
        <v>6016</v>
      </c>
      <c r="M212" s="15">
        <v>17837</v>
      </c>
      <c r="N212" s="97">
        <v>18469</v>
      </c>
      <c r="O212" s="97">
        <v>19192</v>
      </c>
      <c r="P212" s="97">
        <v>18645</v>
      </c>
      <c r="Q212" s="97">
        <v>19132</v>
      </c>
      <c r="R212" s="38"/>
      <c r="S212" s="17">
        <f>K212*D212</f>
        <v>7329020</v>
      </c>
      <c r="T212" s="17">
        <f t="shared" si="34"/>
        <v>3729920</v>
      </c>
      <c r="U212" s="17">
        <f t="shared" si="35"/>
        <v>11058940</v>
      </c>
      <c r="V212" s="17">
        <f t="shared" si="36"/>
        <v>11450780</v>
      </c>
      <c r="W212" s="17">
        <f t="shared" si="37"/>
        <v>11899040</v>
      </c>
      <c r="X212" s="17">
        <f t="shared" si="38"/>
        <v>11559900</v>
      </c>
      <c r="Y212" s="50">
        <f t="shared" si="39"/>
        <v>11861840</v>
      </c>
    </row>
    <row r="213" spans="1:25" ht="12">
      <c r="A213" s="51">
        <v>1403</v>
      </c>
      <c r="B213" s="24" t="s">
        <v>88</v>
      </c>
      <c r="C213" s="13">
        <v>1240</v>
      </c>
      <c r="D213" s="13">
        <v>1240</v>
      </c>
      <c r="E213" s="13">
        <v>1240</v>
      </c>
      <c r="F213" s="13">
        <v>1240</v>
      </c>
      <c r="G213" s="13">
        <v>1240</v>
      </c>
      <c r="H213" s="13">
        <v>1240</v>
      </c>
      <c r="I213" s="13">
        <v>1240</v>
      </c>
      <c r="J213" s="38"/>
      <c r="K213" s="15">
        <v>752</v>
      </c>
      <c r="L213" s="15">
        <v>384</v>
      </c>
      <c r="M213" s="15">
        <v>1136</v>
      </c>
      <c r="N213" s="97">
        <v>1176</v>
      </c>
      <c r="O213" s="97">
        <v>1222</v>
      </c>
      <c r="P213" s="97">
        <v>1187</v>
      </c>
      <c r="Q213" s="97">
        <v>1218</v>
      </c>
      <c r="R213" s="38"/>
      <c r="S213" s="17">
        <f>K213*D213</f>
        <v>932480</v>
      </c>
      <c r="T213" s="17">
        <f t="shared" si="34"/>
        <v>476160</v>
      </c>
      <c r="U213" s="17">
        <f t="shared" si="35"/>
        <v>1408640</v>
      </c>
      <c r="V213" s="17">
        <f t="shared" si="36"/>
        <v>1458240</v>
      </c>
      <c r="W213" s="17">
        <f t="shared" si="37"/>
        <v>1515280</v>
      </c>
      <c r="X213" s="17">
        <f t="shared" si="38"/>
        <v>1471880</v>
      </c>
      <c r="Y213" s="50">
        <f t="shared" si="39"/>
        <v>1510320</v>
      </c>
    </row>
    <row r="214" spans="1:25" ht="12">
      <c r="A214" s="51">
        <v>1405</v>
      </c>
      <c r="B214" s="24" t="s">
        <v>195</v>
      </c>
      <c r="C214" s="13">
        <v>400</v>
      </c>
      <c r="D214" s="13">
        <v>400</v>
      </c>
      <c r="E214" s="13">
        <v>400</v>
      </c>
      <c r="F214" s="13">
        <v>400</v>
      </c>
      <c r="G214" s="13">
        <v>400</v>
      </c>
      <c r="H214" s="13">
        <v>400</v>
      </c>
      <c r="I214" s="13">
        <v>400</v>
      </c>
      <c r="J214" s="38"/>
      <c r="K214" s="15">
        <v>70</v>
      </c>
      <c r="L214" s="15">
        <v>80</v>
      </c>
      <c r="M214" s="15">
        <v>150</v>
      </c>
      <c r="N214" s="97">
        <v>165</v>
      </c>
      <c r="O214" s="97">
        <v>180</v>
      </c>
      <c r="P214" s="97">
        <v>180</v>
      </c>
      <c r="Q214" s="97">
        <v>180</v>
      </c>
      <c r="R214" s="38"/>
      <c r="S214" s="17">
        <f>K214*D214</f>
        <v>28000</v>
      </c>
      <c r="T214" s="17">
        <f>L214*E214</f>
        <v>32000</v>
      </c>
      <c r="U214" s="17">
        <f>T214+S214</f>
        <v>60000</v>
      </c>
      <c r="V214" s="17">
        <f>N214*F214</f>
        <v>66000</v>
      </c>
      <c r="W214" s="17">
        <f>O214*G214</f>
        <v>72000</v>
      </c>
      <c r="X214" s="17">
        <f>P214*H214</f>
        <v>72000</v>
      </c>
      <c r="Y214" s="50">
        <f>Q214*I214</f>
        <v>72000</v>
      </c>
    </row>
    <row r="215" spans="1:25" ht="12">
      <c r="A215" s="51" t="s">
        <v>207</v>
      </c>
      <c r="B215" s="35" t="s">
        <v>209</v>
      </c>
      <c r="C215" s="28">
        <v>27200</v>
      </c>
      <c r="D215" s="28">
        <v>27200</v>
      </c>
      <c r="E215" s="28">
        <v>27200</v>
      </c>
      <c r="F215" s="28">
        <v>27200</v>
      </c>
      <c r="G215" s="28">
        <v>27200</v>
      </c>
      <c r="H215" s="28">
        <v>27200</v>
      </c>
      <c r="I215" s="28">
        <v>27200</v>
      </c>
      <c r="J215" s="38"/>
      <c r="K215" s="15">
        <v>175</v>
      </c>
      <c r="L215" s="15">
        <v>245</v>
      </c>
      <c r="M215" s="15">
        <v>420</v>
      </c>
      <c r="N215" s="102">
        <v>450</v>
      </c>
      <c r="O215" s="102">
        <v>500</v>
      </c>
      <c r="P215" s="102">
        <v>575</v>
      </c>
      <c r="Q215" s="102">
        <v>600</v>
      </c>
      <c r="R215" s="38"/>
      <c r="S215" s="17">
        <f>K215*D215</f>
        <v>4760000</v>
      </c>
      <c r="T215" s="17">
        <f>L215*E215</f>
        <v>6664000</v>
      </c>
      <c r="U215" s="17">
        <f>T215+S215</f>
        <v>11424000</v>
      </c>
      <c r="V215" s="17">
        <f aca="true" t="shared" si="43" ref="V215:Y216">N215*F215</f>
        <v>12240000</v>
      </c>
      <c r="W215" s="17">
        <f t="shared" si="43"/>
        <v>13600000</v>
      </c>
      <c r="X215" s="17">
        <f t="shared" si="43"/>
        <v>15640000</v>
      </c>
      <c r="Y215" s="50">
        <f t="shared" si="43"/>
        <v>16320000</v>
      </c>
    </row>
    <row r="216" spans="1:25" ht="12">
      <c r="A216" s="51" t="s">
        <v>207</v>
      </c>
      <c r="B216" s="35" t="s">
        <v>262</v>
      </c>
      <c r="C216" s="28">
        <v>600</v>
      </c>
      <c r="D216" s="28">
        <v>600</v>
      </c>
      <c r="E216" s="28">
        <v>600</v>
      </c>
      <c r="F216" s="28">
        <v>600</v>
      </c>
      <c r="G216" s="28">
        <v>600</v>
      </c>
      <c r="H216" s="28">
        <v>600</v>
      </c>
      <c r="I216" s="28">
        <v>600</v>
      </c>
      <c r="J216" s="38"/>
      <c r="K216" s="15">
        <v>1225</v>
      </c>
      <c r="L216" s="15">
        <v>1715</v>
      </c>
      <c r="M216" s="15">
        <v>2940</v>
      </c>
      <c r="N216" s="102">
        <v>3150</v>
      </c>
      <c r="O216" s="102">
        <v>3500</v>
      </c>
      <c r="P216" s="102">
        <v>4025</v>
      </c>
      <c r="Q216" s="102">
        <v>4200</v>
      </c>
      <c r="R216" s="38"/>
      <c r="S216" s="17">
        <f>K216*D216</f>
        <v>735000</v>
      </c>
      <c r="T216" s="17">
        <f>L216*E216</f>
        <v>1029000</v>
      </c>
      <c r="U216" s="17">
        <f>T216+S216</f>
        <v>1764000</v>
      </c>
      <c r="V216" s="17">
        <f t="shared" si="43"/>
        <v>1890000</v>
      </c>
      <c r="W216" s="17">
        <f t="shared" si="43"/>
        <v>2100000</v>
      </c>
      <c r="X216" s="17">
        <f t="shared" si="43"/>
        <v>2415000</v>
      </c>
      <c r="Y216" s="50">
        <f t="shared" si="43"/>
        <v>2520000</v>
      </c>
    </row>
    <row r="217" spans="1:25" ht="12">
      <c r="A217" s="51" t="s">
        <v>207</v>
      </c>
      <c r="B217" s="24" t="s">
        <v>208</v>
      </c>
      <c r="C217" s="13">
        <v>35800</v>
      </c>
      <c r="D217" s="13">
        <v>35800</v>
      </c>
      <c r="E217" s="13">
        <v>35800</v>
      </c>
      <c r="F217" s="13">
        <v>35800</v>
      </c>
      <c r="G217" s="13">
        <v>35800</v>
      </c>
      <c r="H217" s="13">
        <v>35800</v>
      </c>
      <c r="I217" s="13">
        <v>35800</v>
      </c>
      <c r="J217" s="38"/>
      <c r="K217" s="15">
        <v>20</v>
      </c>
      <c r="L217" s="15">
        <v>30</v>
      </c>
      <c r="M217" s="15">
        <v>50</v>
      </c>
      <c r="N217" s="97">
        <v>60</v>
      </c>
      <c r="O217" s="97">
        <v>110</v>
      </c>
      <c r="P217" s="97">
        <v>200</v>
      </c>
      <c r="Q217" s="97">
        <v>275</v>
      </c>
      <c r="R217" s="38"/>
      <c r="S217" s="17">
        <f>K217*D217</f>
        <v>716000</v>
      </c>
      <c r="T217" s="17">
        <f>L217*E217</f>
        <v>1074000</v>
      </c>
      <c r="U217" s="17">
        <f>T217+S217</f>
        <v>1790000</v>
      </c>
      <c r="V217" s="17">
        <f>N217*F217</f>
        <v>2148000</v>
      </c>
      <c r="W217" s="17">
        <f>O217*G217</f>
        <v>3938000</v>
      </c>
      <c r="X217" s="17">
        <f>P217*H217</f>
        <v>7160000</v>
      </c>
      <c r="Y217" s="50">
        <f>Q217*I217</f>
        <v>9845000</v>
      </c>
    </row>
    <row r="218" spans="1:25" ht="12">
      <c r="A218" s="51" t="s">
        <v>207</v>
      </c>
      <c r="B218" s="24" t="s">
        <v>263</v>
      </c>
      <c r="C218" s="13">
        <v>800</v>
      </c>
      <c r="D218" s="13">
        <v>800</v>
      </c>
      <c r="E218" s="13">
        <v>800</v>
      </c>
      <c r="F218" s="13">
        <v>800</v>
      </c>
      <c r="G218" s="13">
        <v>800</v>
      </c>
      <c r="H218" s="13">
        <v>800</v>
      </c>
      <c r="I218" s="13">
        <v>800</v>
      </c>
      <c r="J218" s="38"/>
      <c r="K218" s="15">
        <v>140</v>
      </c>
      <c r="L218" s="15">
        <v>210</v>
      </c>
      <c r="M218" s="15">
        <v>350</v>
      </c>
      <c r="N218" s="97">
        <v>420</v>
      </c>
      <c r="O218" s="97">
        <v>770</v>
      </c>
      <c r="P218" s="97">
        <v>1400</v>
      </c>
      <c r="Q218" s="97">
        <v>1925</v>
      </c>
      <c r="R218" s="38"/>
      <c r="S218" s="17">
        <f>K218*D218</f>
        <v>112000</v>
      </c>
      <c r="T218" s="17">
        <f>L218*E218</f>
        <v>168000</v>
      </c>
      <c r="U218" s="17">
        <f>T218+S218</f>
        <v>280000</v>
      </c>
      <c r="V218" s="17">
        <f>N218*F218</f>
        <v>336000</v>
      </c>
      <c r="W218" s="17">
        <f>O218*G218</f>
        <v>616000</v>
      </c>
      <c r="X218" s="17">
        <f>P218*H218</f>
        <v>1120000</v>
      </c>
      <c r="Y218" s="50">
        <f>Q218*I218</f>
        <v>1540000</v>
      </c>
    </row>
    <row r="219" spans="1:25" ht="12">
      <c r="A219" s="51" t="s">
        <v>207</v>
      </c>
      <c r="B219" s="115" t="s">
        <v>250</v>
      </c>
      <c r="C219" s="13">
        <v>400</v>
      </c>
      <c r="D219" s="13">
        <v>400</v>
      </c>
      <c r="E219" s="13">
        <v>400</v>
      </c>
      <c r="F219" s="13">
        <v>400</v>
      </c>
      <c r="G219" s="13">
        <v>400</v>
      </c>
      <c r="H219" s="13">
        <v>400</v>
      </c>
      <c r="I219" s="13">
        <v>400</v>
      </c>
      <c r="J219" s="38"/>
      <c r="K219" s="15">
        <v>38</v>
      </c>
      <c r="L219" s="15">
        <v>13</v>
      </c>
      <c r="M219" s="15">
        <v>51</v>
      </c>
      <c r="N219" s="97">
        <v>50</v>
      </c>
      <c r="O219" s="97">
        <v>50</v>
      </c>
      <c r="P219" s="97">
        <v>50</v>
      </c>
      <c r="Q219" s="97">
        <v>50</v>
      </c>
      <c r="R219" s="38"/>
      <c r="S219" s="17">
        <f>K219*D219</f>
        <v>15200</v>
      </c>
      <c r="T219" s="17">
        <f>L219*E219</f>
        <v>5200</v>
      </c>
      <c r="U219" s="17">
        <f>T219+S219</f>
        <v>20400</v>
      </c>
      <c r="V219" s="17">
        <f>N219*F219</f>
        <v>20000</v>
      </c>
      <c r="W219" s="17">
        <f>O219*G219</f>
        <v>20000</v>
      </c>
      <c r="X219" s="17">
        <f>P219*H219</f>
        <v>20000</v>
      </c>
      <c r="Y219" s="50">
        <f>Q219*I219</f>
        <v>20000</v>
      </c>
    </row>
    <row r="220" spans="1:25" ht="12">
      <c r="A220" s="51" t="s">
        <v>207</v>
      </c>
      <c r="B220" s="115" t="s">
        <v>211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38"/>
      <c r="K220" s="15">
        <v>0</v>
      </c>
      <c r="L220" s="15">
        <v>0</v>
      </c>
      <c r="M220" s="15">
        <v>0</v>
      </c>
      <c r="N220" s="97">
        <v>0</v>
      </c>
      <c r="O220" s="97">
        <v>0</v>
      </c>
      <c r="P220" s="97">
        <v>0</v>
      </c>
      <c r="Q220" s="97">
        <v>0</v>
      </c>
      <c r="R220" s="38"/>
      <c r="S220" s="17">
        <f>K220*D220</f>
        <v>0</v>
      </c>
      <c r="T220" s="17">
        <f>L220*E220</f>
        <v>0</v>
      </c>
      <c r="U220" s="17">
        <f>T220+S220</f>
        <v>0</v>
      </c>
      <c r="V220" s="17">
        <f>N220*F220</f>
        <v>0</v>
      </c>
      <c r="W220" s="17">
        <f>O220*G220</f>
        <v>0</v>
      </c>
      <c r="X220" s="17">
        <f>P220*H220</f>
        <v>0</v>
      </c>
      <c r="Y220" s="50">
        <f>Q220*I220</f>
        <v>0</v>
      </c>
    </row>
    <row r="221" spans="1:25" ht="12">
      <c r="A221" s="51" t="s">
        <v>207</v>
      </c>
      <c r="B221" s="115" t="s">
        <v>251</v>
      </c>
      <c r="C221" s="13">
        <v>400</v>
      </c>
      <c r="D221" s="13">
        <v>400</v>
      </c>
      <c r="E221" s="13">
        <v>400</v>
      </c>
      <c r="F221" s="13">
        <v>400</v>
      </c>
      <c r="G221" s="13">
        <v>400</v>
      </c>
      <c r="H221" s="13">
        <v>400</v>
      </c>
      <c r="I221" s="13">
        <v>400</v>
      </c>
      <c r="J221" s="38"/>
      <c r="K221" s="15">
        <v>10</v>
      </c>
      <c r="L221" s="15">
        <v>10</v>
      </c>
      <c r="M221" s="15">
        <v>20</v>
      </c>
      <c r="N221" s="97">
        <v>20</v>
      </c>
      <c r="O221" s="97">
        <v>20</v>
      </c>
      <c r="P221" s="97">
        <v>20</v>
      </c>
      <c r="Q221" s="97">
        <v>20</v>
      </c>
      <c r="R221" s="38"/>
      <c r="S221" s="17">
        <f>K221*D221</f>
        <v>4000</v>
      </c>
      <c r="T221" s="17">
        <f>L221*E221</f>
        <v>4000</v>
      </c>
      <c r="U221" s="17">
        <f>T221+S221</f>
        <v>8000</v>
      </c>
      <c r="V221" s="17">
        <f>N221*F221</f>
        <v>8000</v>
      </c>
      <c r="W221" s="17">
        <f>O221*G221</f>
        <v>8000</v>
      </c>
      <c r="X221" s="17">
        <f>P221*H221</f>
        <v>8000</v>
      </c>
      <c r="Y221" s="50">
        <f>Q221*I221</f>
        <v>8000</v>
      </c>
    </row>
    <row r="222" spans="1:25" ht="12.75" thickBot="1">
      <c r="A222" s="141" t="s">
        <v>213</v>
      </c>
      <c r="B222" s="142"/>
      <c r="C222" s="143"/>
      <c r="D222" s="144"/>
      <c r="E222" s="144"/>
      <c r="F222" s="144"/>
      <c r="G222" s="144"/>
      <c r="H222" s="144"/>
      <c r="I222" s="144"/>
      <c r="J222" s="121"/>
      <c r="K222" s="54"/>
      <c r="L222" s="54"/>
      <c r="M222" s="54"/>
      <c r="N222" s="145"/>
      <c r="O222" s="145"/>
      <c r="P222" s="145"/>
      <c r="Q222" s="145"/>
      <c r="R222" s="121"/>
      <c r="S222" s="56">
        <f>SUM(S211:S221)</f>
        <v>28399420</v>
      </c>
      <c r="T222" s="56">
        <f aca="true" t="shared" si="44" ref="T222:Y222">SUM(T211:T221)</f>
        <v>20183320</v>
      </c>
      <c r="U222" s="56">
        <f t="shared" si="44"/>
        <v>48582740</v>
      </c>
      <c r="V222" s="56">
        <f t="shared" si="44"/>
        <v>51122340</v>
      </c>
      <c r="W222" s="56">
        <f t="shared" si="44"/>
        <v>56114980</v>
      </c>
      <c r="X222" s="56">
        <f t="shared" si="44"/>
        <v>61177320</v>
      </c>
      <c r="Y222" s="56">
        <f t="shared" si="44"/>
        <v>65974380</v>
      </c>
    </row>
    <row r="223" spans="1:25" ht="12">
      <c r="A223" s="160"/>
      <c r="B223" s="133"/>
      <c r="C223" s="134"/>
      <c r="D223" s="135"/>
      <c r="E223" s="135"/>
      <c r="F223" s="135"/>
      <c r="G223" s="135"/>
      <c r="H223" s="135"/>
      <c r="I223" s="135"/>
      <c r="J223" s="136"/>
      <c r="K223" s="168"/>
      <c r="L223" s="168"/>
      <c r="M223" s="168"/>
      <c r="N223" s="169"/>
      <c r="O223" s="169"/>
      <c r="P223" s="169"/>
      <c r="Q223" s="169"/>
      <c r="R223" s="136"/>
      <c r="S223" s="139"/>
      <c r="T223" s="139"/>
      <c r="U223" s="139"/>
      <c r="V223" s="139"/>
      <c r="W223" s="139"/>
      <c r="X223" s="139"/>
      <c r="Y223" s="140"/>
    </row>
    <row r="224" spans="1:25" ht="12">
      <c r="A224" s="116" t="s">
        <v>214</v>
      </c>
      <c r="B224" s="82"/>
      <c r="C224" s="78"/>
      <c r="D224" s="83"/>
      <c r="E224" s="83"/>
      <c r="F224" s="83"/>
      <c r="G224" s="83"/>
      <c r="H224" s="83"/>
      <c r="I224" s="83"/>
      <c r="J224" s="38"/>
      <c r="K224" s="100"/>
      <c r="L224" s="100"/>
      <c r="M224" s="100"/>
      <c r="N224" s="117"/>
      <c r="O224" s="117"/>
      <c r="P224" s="99"/>
      <c r="Q224" s="99"/>
      <c r="R224" s="38"/>
      <c r="S224" s="79"/>
      <c r="T224" s="79"/>
      <c r="U224" s="79"/>
      <c r="V224" s="79"/>
      <c r="W224" s="79"/>
      <c r="X224" s="79"/>
      <c r="Y224" s="80"/>
    </row>
    <row r="225" spans="1:25" ht="12">
      <c r="A225" s="51">
        <v>2401</v>
      </c>
      <c r="B225" s="24" t="s">
        <v>86</v>
      </c>
      <c r="C225" s="19">
        <v>310</v>
      </c>
      <c r="D225" s="19">
        <v>310</v>
      </c>
      <c r="E225" s="19">
        <v>310</v>
      </c>
      <c r="F225" s="19">
        <v>310</v>
      </c>
      <c r="G225" s="19">
        <v>310</v>
      </c>
      <c r="H225" s="19">
        <v>310</v>
      </c>
      <c r="I225" s="19">
        <v>310</v>
      </c>
      <c r="J225" s="38"/>
      <c r="K225" s="15">
        <v>4347</v>
      </c>
      <c r="L225" s="15">
        <v>2221</v>
      </c>
      <c r="M225" s="15">
        <v>6568</v>
      </c>
      <c r="N225" s="97">
        <v>6800</v>
      </c>
      <c r="O225" s="97">
        <v>7067</v>
      </c>
      <c r="P225" s="97">
        <v>6865</v>
      </c>
      <c r="Q225" s="97">
        <v>7044</v>
      </c>
      <c r="R225" s="38"/>
      <c r="S225" s="17">
        <f>K225*D225</f>
        <v>1347570</v>
      </c>
      <c r="T225" s="17">
        <f t="shared" si="34"/>
        <v>688510</v>
      </c>
      <c r="U225" s="17">
        <f t="shared" si="35"/>
        <v>2036080</v>
      </c>
      <c r="V225" s="17">
        <f t="shared" si="36"/>
        <v>2108000</v>
      </c>
      <c r="W225" s="17">
        <f t="shared" si="37"/>
        <v>2190770</v>
      </c>
      <c r="X225" s="17">
        <f t="shared" si="38"/>
        <v>2128150</v>
      </c>
      <c r="Y225" s="50">
        <f t="shared" si="39"/>
        <v>2183640</v>
      </c>
    </row>
    <row r="226" spans="1:25" ht="12">
      <c r="A226" s="51">
        <v>2402</v>
      </c>
      <c r="B226" s="24" t="s">
        <v>87</v>
      </c>
      <c r="C226" s="19">
        <v>310</v>
      </c>
      <c r="D226" s="19">
        <v>310</v>
      </c>
      <c r="E226" s="19">
        <v>310</v>
      </c>
      <c r="F226" s="19">
        <v>310</v>
      </c>
      <c r="G226" s="19">
        <v>310</v>
      </c>
      <c r="H226" s="19">
        <v>310</v>
      </c>
      <c r="I226" s="19">
        <v>310</v>
      </c>
      <c r="J226" s="38"/>
      <c r="K226" s="15">
        <v>1798</v>
      </c>
      <c r="L226" s="15">
        <v>919</v>
      </c>
      <c r="M226" s="15">
        <v>2717</v>
      </c>
      <c r="N226" s="97">
        <v>2813</v>
      </c>
      <c r="O226" s="97">
        <v>2923</v>
      </c>
      <c r="P226" s="97">
        <v>2840</v>
      </c>
      <c r="Q226" s="97">
        <v>2914</v>
      </c>
      <c r="R226" s="38"/>
      <c r="S226" s="17">
        <f>K226*D226</f>
        <v>557380</v>
      </c>
      <c r="T226" s="17">
        <f t="shared" si="34"/>
        <v>284890</v>
      </c>
      <c r="U226" s="17">
        <f t="shared" si="35"/>
        <v>842270</v>
      </c>
      <c r="V226" s="17">
        <f t="shared" si="36"/>
        <v>872030</v>
      </c>
      <c r="W226" s="17">
        <f t="shared" si="37"/>
        <v>906130</v>
      </c>
      <c r="X226" s="17">
        <f t="shared" si="38"/>
        <v>880400</v>
      </c>
      <c r="Y226" s="50">
        <f t="shared" si="39"/>
        <v>903340</v>
      </c>
    </row>
    <row r="227" spans="1:25" ht="12">
      <c r="A227" s="51">
        <v>2403</v>
      </c>
      <c r="B227" s="24" t="s">
        <v>88</v>
      </c>
      <c r="C227" s="19">
        <v>620</v>
      </c>
      <c r="D227" s="19">
        <v>620</v>
      </c>
      <c r="E227" s="19">
        <v>620</v>
      </c>
      <c r="F227" s="19">
        <v>620</v>
      </c>
      <c r="G227" s="19">
        <v>620</v>
      </c>
      <c r="H227" s="19">
        <v>620</v>
      </c>
      <c r="I227" s="19">
        <v>620</v>
      </c>
      <c r="J227" s="38"/>
      <c r="K227" s="15">
        <v>151</v>
      </c>
      <c r="L227" s="15">
        <v>77</v>
      </c>
      <c r="M227" s="15">
        <v>228</v>
      </c>
      <c r="N227" s="97">
        <v>237</v>
      </c>
      <c r="O227" s="97">
        <v>246</v>
      </c>
      <c r="P227" s="97">
        <v>239</v>
      </c>
      <c r="Q227" s="97">
        <v>245</v>
      </c>
      <c r="R227" s="38"/>
      <c r="S227" s="17">
        <f>K227*D227</f>
        <v>93620</v>
      </c>
      <c r="T227" s="17">
        <f t="shared" si="34"/>
        <v>47740</v>
      </c>
      <c r="U227" s="17">
        <f t="shared" si="35"/>
        <v>141360</v>
      </c>
      <c r="V227" s="17">
        <f t="shared" si="36"/>
        <v>146940</v>
      </c>
      <c r="W227" s="17">
        <f t="shared" si="37"/>
        <v>152520</v>
      </c>
      <c r="X227" s="17">
        <f t="shared" si="38"/>
        <v>148180</v>
      </c>
      <c r="Y227" s="50">
        <f t="shared" si="39"/>
        <v>151900</v>
      </c>
    </row>
    <row r="228" spans="1:25" ht="12">
      <c r="A228" s="62" t="s">
        <v>214</v>
      </c>
      <c r="B228" s="33"/>
      <c r="C228" s="19"/>
      <c r="D228" s="20"/>
      <c r="E228" s="20"/>
      <c r="F228" s="20"/>
      <c r="G228" s="20"/>
      <c r="H228" s="20"/>
      <c r="I228" s="20"/>
      <c r="J228" s="38"/>
      <c r="K228" s="15"/>
      <c r="L228" s="15"/>
      <c r="M228" s="15"/>
      <c r="N228" s="97"/>
      <c r="O228" s="97"/>
      <c r="P228" s="97"/>
      <c r="Q228" s="97"/>
      <c r="R228" s="38"/>
      <c r="S228" s="17">
        <f>SUM(S225:S227)</f>
        <v>1998570</v>
      </c>
      <c r="T228" s="17">
        <f aca="true" t="shared" si="45" ref="T228:Y228">SUM(T225:T227)</f>
        <v>1021140</v>
      </c>
      <c r="U228" s="17">
        <f t="shared" si="45"/>
        <v>3019710</v>
      </c>
      <c r="V228" s="17">
        <f t="shared" si="45"/>
        <v>3126970</v>
      </c>
      <c r="W228" s="17">
        <f t="shared" si="45"/>
        <v>3249420</v>
      </c>
      <c r="X228" s="17">
        <f t="shared" si="45"/>
        <v>3156730</v>
      </c>
      <c r="Y228" s="50">
        <f t="shared" si="45"/>
        <v>3238880</v>
      </c>
    </row>
    <row r="229" spans="1:25" ht="12">
      <c r="A229" s="87"/>
      <c r="B229" s="33"/>
      <c r="C229" s="19"/>
      <c r="D229" s="20"/>
      <c r="E229" s="20"/>
      <c r="F229" s="20"/>
      <c r="G229" s="20"/>
      <c r="H229" s="20"/>
      <c r="I229" s="20"/>
      <c r="J229" s="38"/>
      <c r="K229" s="15"/>
      <c r="L229" s="15"/>
      <c r="M229" s="15"/>
      <c r="N229" s="97"/>
      <c r="O229" s="97"/>
      <c r="P229" s="97"/>
      <c r="Q229" s="97"/>
      <c r="R229" s="38"/>
      <c r="S229" s="17"/>
      <c r="T229" s="17"/>
      <c r="U229" s="17"/>
      <c r="V229" s="17"/>
      <c r="W229" s="17"/>
      <c r="X229" s="17"/>
      <c r="Y229" s="50"/>
    </row>
    <row r="230" spans="1:25" ht="12">
      <c r="A230" s="62" t="s">
        <v>215</v>
      </c>
      <c r="B230" s="33"/>
      <c r="C230" s="19"/>
      <c r="D230" s="20"/>
      <c r="E230" s="20"/>
      <c r="F230" s="20"/>
      <c r="G230" s="20"/>
      <c r="H230" s="20"/>
      <c r="I230" s="20"/>
      <c r="J230" s="38"/>
      <c r="K230" s="15"/>
      <c r="L230" s="15"/>
      <c r="M230" s="15"/>
      <c r="N230" s="97"/>
      <c r="O230" s="97"/>
      <c r="P230" s="97"/>
      <c r="Q230" s="97"/>
      <c r="R230" s="38"/>
      <c r="S230" s="17"/>
      <c r="T230" s="17"/>
      <c r="U230" s="17"/>
      <c r="V230" s="17"/>
      <c r="W230" s="17"/>
      <c r="X230" s="17"/>
      <c r="Y230" s="50"/>
    </row>
    <row r="231" spans="1:25" ht="12">
      <c r="A231" s="51">
        <v>3401</v>
      </c>
      <c r="B231" s="24" t="s">
        <v>86</v>
      </c>
      <c r="C231" s="19"/>
      <c r="D231" s="20"/>
      <c r="E231" s="19">
        <v>310</v>
      </c>
      <c r="F231" s="19">
        <v>310</v>
      </c>
      <c r="G231" s="19">
        <v>310</v>
      </c>
      <c r="H231" s="19">
        <v>310</v>
      </c>
      <c r="I231" s="19">
        <v>310</v>
      </c>
      <c r="J231" s="38"/>
      <c r="K231" s="15"/>
      <c r="L231" s="15">
        <v>1642</v>
      </c>
      <c r="M231" s="15">
        <v>1642</v>
      </c>
      <c r="N231" s="97">
        <v>1700</v>
      </c>
      <c r="O231" s="97">
        <v>1767</v>
      </c>
      <c r="P231" s="97">
        <v>1716</v>
      </c>
      <c r="Q231" s="97">
        <v>1761</v>
      </c>
      <c r="R231" s="38"/>
      <c r="S231" s="17"/>
      <c r="T231" s="17">
        <f t="shared" si="34"/>
        <v>509020</v>
      </c>
      <c r="U231" s="17">
        <f t="shared" si="35"/>
        <v>509020</v>
      </c>
      <c r="V231" s="17">
        <f t="shared" si="36"/>
        <v>527000</v>
      </c>
      <c r="W231" s="17">
        <f t="shared" si="37"/>
        <v>547770</v>
      </c>
      <c r="X231" s="17">
        <f t="shared" si="38"/>
        <v>531960</v>
      </c>
      <c r="Y231" s="50">
        <f t="shared" si="39"/>
        <v>545910</v>
      </c>
    </row>
    <row r="232" spans="1:25" ht="12">
      <c r="A232" s="51">
        <v>3402</v>
      </c>
      <c r="B232" s="24" t="s">
        <v>87</v>
      </c>
      <c r="C232" s="19"/>
      <c r="D232" s="20"/>
      <c r="E232" s="19">
        <v>310</v>
      </c>
      <c r="F232" s="19">
        <v>310</v>
      </c>
      <c r="G232" s="19">
        <v>310</v>
      </c>
      <c r="H232" s="19">
        <v>310</v>
      </c>
      <c r="I232" s="19">
        <v>310</v>
      </c>
      <c r="J232" s="38"/>
      <c r="K232" s="15"/>
      <c r="L232" s="15">
        <v>679</v>
      </c>
      <c r="M232" s="15">
        <v>679</v>
      </c>
      <c r="N232" s="97">
        <v>703</v>
      </c>
      <c r="O232" s="97">
        <v>731</v>
      </c>
      <c r="P232" s="97">
        <v>710</v>
      </c>
      <c r="Q232" s="97">
        <v>729</v>
      </c>
      <c r="R232" s="38"/>
      <c r="S232" s="17"/>
      <c r="T232" s="17">
        <f t="shared" si="34"/>
        <v>210490</v>
      </c>
      <c r="U232" s="17">
        <f t="shared" si="35"/>
        <v>210490</v>
      </c>
      <c r="V232" s="17">
        <f t="shared" si="36"/>
        <v>217930</v>
      </c>
      <c r="W232" s="17">
        <f t="shared" si="37"/>
        <v>226610</v>
      </c>
      <c r="X232" s="17">
        <f t="shared" si="38"/>
        <v>220100</v>
      </c>
      <c r="Y232" s="50">
        <f t="shared" si="39"/>
        <v>225990</v>
      </c>
    </row>
    <row r="233" spans="1:25" ht="12">
      <c r="A233" s="51">
        <v>3403</v>
      </c>
      <c r="B233" s="24" t="s">
        <v>88</v>
      </c>
      <c r="C233" s="19"/>
      <c r="D233" s="20"/>
      <c r="E233" s="19">
        <v>620</v>
      </c>
      <c r="F233" s="19">
        <v>620</v>
      </c>
      <c r="G233" s="19">
        <v>620</v>
      </c>
      <c r="H233" s="19">
        <v>620</v>
      </c>
      <c r="I233" s="19">
        <v>620</v>
      </c>
      <c r="J233" s="38"/>
      <c r="K233" s="15"/>
      <c r="L233" s="15">
        <v>57</v>
      </c>
      <c r="M233" s="15">
        <v>57</v>
      </c>
      <c r="N233" s="97">
        <v>59</v>
      </c>
      <c r="O233" s="97">
        <v>61</v>
      </c>
      <c r="P233" s="97">
        <v>60</v>
      </c>
      <c r="Q233" s="97">
        <v>61</v>
      </c>
      <c r="R233" s="38"/>
      <c r="S233" s="17"/>
      <c r="T233" s="17">
        <f t="shared" si="34"/>
        <v>35340</v>
      </c>
      <c r="U233" s="17">
        <f t="shared" si="35"/>
        <v>35340</v>
      </c>
      <c r="V233" s="17">
        <f t="shared" si="36"/>
        <v>36580</v>
      </c>
      <c r="W233" s="17">
        <f t="shared" si="37"/>
        <v>37820</v>
      </c>
      <c r="X233" s="17">
        <f t="shared" si="38"/>
        <v>37200</v>
      </c>
      <c r="Y233" s="50">
        <f t="shared" si="39"/>
        <v>37820</v>
      </c>
    </row>
    <row r="234" spans="1:25" ht="12">
      <c r="A234" s="62" t="s">
        <v>215</v>
      </c>
      <c r="B234" s="60"/>
      <c r="C234" s="19"/>
      <c r="D234" s="20"/>
      <c r="E234" s="20"/>
      <c r="F234" s="20"/>
      <c r="G234" s="20"/>
      <c r="H234" s="20"/>
      <c r="I234" s="20"/>
      <c r="J234" s="38"/>
      <c r="K234" s="15"/>
      <c r="L234" s="15"/>
      <c r="M234" s="15"/>
      <c r="N234" s="97"/>
      <c r="O234" s="97"/>
      <c r="P234" s="97"/>
      <c r="Q234" s="97"/>
      <c r="R234" s="38"/>
      <c r="S234" s="17">
        <f>SUM(S231:S233)</f>
        <v>0</v>
      </c>
      <c r="T234" s="17">
        <f>SUM(T231:T233)</f>
        <v>754850</v>
      </c>
      <c r="U234" s="17">
        <f>SUM(U231:U233)</f>
        <v>754850</v>
      </c>
      <c r="V234" s="17">
        <f>SUM(V231:V233)</f>
        <v>781510</v>
      </c>
      <c r="W234" s="17">
        <f>SUM(W231:W233)</f>
        <v>812200</v>
      </c>
      <c r="X234" s="17">
        <f>SUM(X231:X233)</f>
        <v>789260</v>
      </c>
      <c r="Y234" s="50">
        <f>SUM(Y231:Y233)</f>
        <v>809720</v>
      </c>
    </row>
    <row r="235" spans="1:25" ht="12">
      <c r="A235" s="62" t="s">
        <v>216</v>
      </c>
      <c r="B235" s="33"/>
      <c r="C235" s="19"/>
      <c r="D235" s="20"/>
      <c r="E235" s="20"/>
      <c r="F235" s="20"/>
      <c r="G235" s="20"/>
      <c r="H235" s="20"/>
      <c r="I235" s="20"/>
      <c r="J235" s="38"/>
      <c r="K235" s="15"/>
      <c r="L235" s="15"/>
      <c r="M235" s="15"/>
      <c r="N235" s="97"/>
      <c r="O235" s="97"/>
      <c r="P235" s="97"/>
      <c r="Q235" s="97"/>
      <c r="R235" s="38"/>
      <c r="S235" s="17">
        <f>S222+S228+S234</f>
        <v>30397990</v>
      </c>
      <c r="T235" s="17">
        <f aca="true" t="shared" si="46" ref="T235:Y235">T222+T228+T234</f>
        <v>21959310</v>
      </c>
      <c r="U235" s="17">
        <f t="shared" si="46"/>
        <v>52357300</v>
      </c>
      <c r="V235" s="17">
        <f t="shared" si="46"/>
        <v>55030820</v>
      </c>
      <c r="W235" s="17">
        <f t="shared" si="46"/>
        <v>60176600</v>
      </c>
      <c r="X235" s="17">
        <f t="shared" si="46"/>
        <v>65123310</v>
      </c>
      <c r="Y235" s="50">
        <f t="shared" si="46"/>
        <v>70022980</v>
      </c>
    </row>
    <row r="236" spans="1:25" ht="12">
      <c r="A236" s="62"/>
      <c r="B236" s="33"/>
      <c r="C236" s="19"/>
      <c r="D236" s="20"/>
      <c r="E236" s="20"/>
      <c r="F236" s="20"/>
      <c r="G236" s="20"/>
      <c r="H236" s="20"/>
      <c r="I236" s="20"/>
      <c r="J236" s="38"/>
      <c r="K236" s="15"/>
      <c r="L236" s="15"/>
      <c r="M236" s="15"/>
      <c r="N236" s="97"/>
      <c r="O236" s="97"/>
      <c r="P236" s="97"/>
      <c r="Q236" s="97"/>
      <c r="R236" s="38"/>
      <c r="S236" s="17"/>
      <c r="T236" s="17"/>
      <c r="U236" s="17"/>
      <c r="V236" s="17"/>
      <c r="W236" s="17"/>
      <c r="X236" s="17"/>
      <c r="Y236" s="50"/>
    </row>
    <row r="237" spans="1:25" ht="12">
      <c r="A237" s="62" t="s">
        <v>89</v>
      </c>
      <c r="B237" s="33"/>
      <c r="C237" s="19"/>
      <c r="D237" s="20"/>
      <c r="E237" s="20"/>
      <c r="F237" s="20"/>
      <c r="G237" s="20"/>
      <c r="H237" s="20"/>
      <c r="I237" s="20"/>
      <c r="J237" s="38"/>
      <c r="K237" s="15"/>
      <c r="L237" s="15"/>
      <c r="M237" s="15"/>
      <c r="N237" s="97"/>
      <c r="O237" s="97"/>
      <c r="P237" s="97"/>
      <c r="Q237" s="97"/>
      <c r="R237" s="38"/>
      <c r="S237" s="17"/>
      <c r="T237" s="17"/>
      <c r="U237" s="17"/>
      <c r="V237" s="17"/>
      <c r="W237" s="17"/>
      <c r="X237" s="17"/>
      <c r="Y237" s="50"/>
    </row>
    <row r="238" spans="1:25" ht="12">
      <c r="A238" s="49">
        <v>1452</v>
      </c>
      <c r="B238" s="24" t="s">
        <v>90</v>
      </c>
      <c r="C238" s="13">
        <v>620</v>
      </c>
      <c r="D238" s="13">
        <v>620</v>
      </c>
      <c r="E238" s="13">
        <v>620</v>
      </c>
      <c r="F238" s="13">
        <v>620</v>
      </c>
      <c r="G238" s="13">
        <v>620</v>
      </c>
      <c r="H238" s="13">
        <v>620</v>
      </c>
      <c r="I238" s="13">
        <v>620</v>
      </c>
      <c r="J238" s="38"/>
      <c r="K238" s="15">
        <v>40</v>
      </c>
      <c r="L238" s="15">
        <v>55</v>
      </c>
      <c r="M238" s="15">
        <v>95</v>
      </c>
      <c r="N238" s="97">
        <v>99</v>
      </c>
      <c r="O238" s="97">
        <v>102</v>
      </c>
      <c r="P238" s="97">
        <v>95</v>
      </c>
      <c r="Q238" s="97">
        <v>96</v>
      </c>
      <c r="R238" s="38"/>
      <c r="S238" s="17">
        <f>K238*D238</f>
        <v>24800</v>
      </c>
      <c r="T238" s="17">
        <f t="shared" si="34"/>
        <v>34100</v>
      </c>
      <c r="U238" s="17">
        <f t="shared" si="35"/>
        <v>58900</v>
      </c>
      <c r="V238" s="17">
        <f t="shared" si="36"/>
        <v>61380</v>
      </c>
      <c r="W238" s="17">
        <f t="shared" si="37"/>
        <v>63240</v>
      </c>
      <c r="X238" s="17">
        <f t="shared" si="38"/>
        <v>58900</v>
      </c>
      <c r="Y238" s="50">
        <f t="shared" si="39"/>
        <v>59520</v>
      </c>
    </row>
    <row r="239" spans="1:25" ht="12">
      <c r="A239" s="49">
        <v>1453</v>
      </c>
      <c r="B239" s="24" t="s">
        <v>91</v>
      </c>
      <c r="C239" s="13">
        <v>1860</v>
      </c>
      <c r="D239" s="13">
        <v>1860</v>
      </c>
      <c r="E239" s="13">
        <v>1860</v>
      </c>
      <c r="F239" s="13">
        <v>1860</v>
      </c>
      <c r="G239" s="13">
        <v>1860</v>
      </c>
      <c r="H239" s="13">
        <v>1860</v>
      </c>
      <c r="I239" s="13">
        <v>1860</v>
      </c>
      <c r="J239" s="38"/>
      <c r="K239" s="15">
        <v>1686</v>
      </c>
      <c r="L239" s="15">
        <v>2361</v>
      </c>
      <c r="M239" s="15">
        <v>4047</v>
      </c>
      <c r="N239" s="97">
        <v>4290</v>
      </c>
      <c r="O239" s="97">
        <v>4526</v>
      </c>
      <c r="P239" s="97">
        <v>4775</v>
      </c>
      <c r="Q239" s="97">
        <v>5013</v>
      </c>
      <c r="R239" s="38"/>
      <c r="S239" s="17">
        <f>K239*D239</f>
        <v>3135960</v>
      </c>
      <c r="T239" s="17">
        <f t="shared" si="34"/>
        <v>4391460</v>
      </c>
      <c r="U239" s="17">
        <f t="shared" si="35"/>
        <v>7527420</v>
      </c>
      <c r="V239" s="17">
        <f t="shared" si="36"/>
        <v>7979400</v>
      </c>
      <c r="W239" s="17">
        <f t="shared" si="37"/>
        <v>8418360</v>
      </c>
      <c r="X239" s="17">
        <f t="shared" si="38"/>
        <v>8881500</v>
      </c>
      <c r="Y239" s="50">
        <f t="shared" si="39"/>
        <v>9324180</v>
      </c>
    </row>
    <row r="240" spans="1:25" ht="12">
      <c r="A240" s="49">
        <v>1814</v>
      </c>
      <c r="B240" s="24" t="s">
        <v>92</v>
      </c>
      <c r="C240" s="13">
        <v>160</v>
      </c>
      <c r="D240" s="13">
        <v>160</v>
      </c>
      <c r="E240" s="13">
        <v>160</v>
      </c>
      <c r="F240" s="13">
        <v>160</v>
      </c>
      <c r="G240" s="13">
        <v>160</v>
      </c>
      <c r="H240" s="13">
        <v>160</v>
      </c>
      <c r="I240" s="13">
        <v>160</v>
      </c>
      <c r="J240" s="38"/>
      <c r="K240" s="15">
        <v>26973</v>
      </c>
      <c r="L240" s="15">
        <v>37762</v>
      </c>
      <c r="M240" s="15">
        <v>64735</v>
      </c>
      <c r="N240" s="97">
        <v>74934</v>
      </c>
      <c r="O240" s="97">
        <v>86752</v>
      </c>
      <c r="P240" s="97">
        <v>100449</v>
      </c>
      <c r="Q240" s="97">
        <v>116325</v>
      </c>
      <c r="R240" s="38"/>
      <c r="S240" s="17">
        <f>K240*D240</f>
        <v>4315680</v>
      </c>
      <c r="T240" s="17">
        <f t="shared" si="34"/>
        <v>6041920</v>
      </c>
      <c r="U240" s="17">
        <f t="shared" si="35"/>
        <v>10357600</v>
      </c>
      <c r="V240" s="17">
        <f t="shared" si="36"/>
        <v>11989440</v>
      </c>
      <c r="W240" s="17">
        <f t="shared" si="37"/>
        <v>13880320</v>
      </c>
      <c r="X240" s="17">
        <f t="shared" si="38"/>
        <v>16071840</v>
      </c>
      <c r="Y240" s="50">
        <f t="shared" si="39"/>
        <v>18612000</v>
      </c>
    </row>
    <row r="241" spans="1:25" ht="12">
      <c r="A241" s="62" t="s">
        <v>89</v>
      </c>
      <c r="B241" s="33"/>
      <c r="C241" s="19"/>
      <c r="D241" s="19"/>
      <c r="E241" s="19"/>
      <c r="F241" s="19"/>
      <c r="G241" s="19"/>
      <c r="H241" s="19"/>
      <c r="I241" s="19"/>
      <c r="J241" s="38"/>
      <c r="K241" s="68"/>
      <c r="L241" s="68"/>
      <c r="M241" s="68"/>
      <c r="N241" s="69"/>
      <c r="O241" s="69"/>
      <c r="P241" s="70"/>
      <c r="Q241" s="70"/>
      <c r="R241" s="38"/>
      <c r="S241" s="17">
        <f>SUM(S238:S240)</f>
        <v>7476440</v>
      </c>
      <c r="T241" s="17">
        <f aca="true" t="shared" si="47" ref="T241:Y241">SUM(T238:T240)</f>
        <v>10467480</v>
      </c>
      <c r="U241" s="17">
        <f t="shared" si="47"/>
        <v>17943920</v>
      </c>
      <c r="V241" s="17">
        <f t="shared" si="47"/>
        <v>20030220</v>
      </c>
      <c r="W241" s="17">
        <f t="shared" si="47"/>
        <v>22361920</v>
      </c>
      <c r="X241" s="17">
        <f t="shared" si="47"/>
        <v>25012240</v>
      </c>
      <c r="Y241" s="50">
        <f t="shared" si="47"/>
        <v>27995700</v>
      </c>
    </row>
    <row r="242" spans="1:25" ht="12">
      <c r="A242" s="62"/>
      <c r="B242" s="33"/>
      <c r="C242" s="19"/>
      <c r="D242" s="19"/>
      <c r="E242" s="19"/>
      <c r="F242" s="19"/>
      <c r="G242" s="19"/>
      <c r="H242" s="19"/>
      <c r="I242" s="19"/>
      <c r="J242" s="38"/>
      <c r="K242" s="68"/>
      <c r="L242" s="68"/>
      <c r="M242" s="68"/>
      <c r="N242" s="69"/>
      <c r="O242" s="69"/>
      <c r="P242" s="68"/>
      <c r="Q242" s="70"/>
      <c r="R242" s="38"/>
      <c r="S242" s="17"/>
      <c r="T242" s="17"/>
      <c r="U242" s="17"/>
      <c r="V242" s="17"/>
      <c r="W242" s="17"/>
      <c r="X242" s="17"/>
      <c r="Y242" s="50"/>
    </row>
    <row r="243" spans="1:25" ht="12">
      <c r="A243" s="62" t="s">
        <v>93</v>
      </c>
      <c r="B243" s="33"/>
      <c r="C243" s="19"/>
      <c r="D243" s="19"/>
      <c r="E243" s="19"/>
      <c r="F243" s="19"/>
      <c r="G243" s="19"/>
      <c r="H243" s="19"/>
      <c r="I243" s="19"/>
      <c r="J243" s="38"/>
      <c r="K243" s="68"/>
      <c r="L243" s="68"/>
      <c r="M243" s="68"/>
      <c r="N243" s="69"/>
      <c r="O243" s="69"/>
      <c r="P243" s="70"/>
      <c r="Q243" s="70"/>
      <c r="R243" s="38"/>
      <c r="S243" s="17"/>
      <c r="T243" s="17"/>
      <c r="U243" s="17"/>
      <c r="V243" s="17"/>
      <c r="W243" s="17"/>
      <c r="X243" s="17"/>
      <c r="Y243" s="50"/>
    </row>
    <row r="244" spans="1:25" ht="12">
      <c r="A244" s="49">
        <v>2452</v>
      </c>
      <c r="B244" s="24" t="s">
        <v>90</v>
      </c>
      <c r="C244" s="19">
        <v>310</v>
      </c>
      <c r="D244" s="19">
        <v>310</v>
      </c>
      <c r="E244" s="19">
        <v>310</v>
      </c>
      <c r="F244" s="19">
        <v>310</v>
      </c>
      <c r="G244" s="19">
        <v>310</v>
      </c>
      <c r="H244" s="19">
        <v>310</v>
      </c>
      <c r="I244" s="19">
        <v>310</v>
      </c>
      <c r="J244" s="38"/>
      <c r="K244" s="15">
        <v>71</v>
      </c>
      <c r="L244" s="15">
        <v>98</v>
      </c>
      <c r="M244" s="15">
        <v>169</v>
      </c>
      <c r="N244" s="97">
        <v>176</v>
      </c>
      <c r="O244" s="97">
        <v>181</v>
      </c>
      <c r="P244" s="97">
        <v>168</v>
      </c>
      <c r="Q244" s="97">
        <v>170</v>
      </c>
      <c r="R244" s="38"/>
      <c r="S244" s="17">
        <f aca="true" t="shared" si="48" ref="S244:S307">K244*D244</f>
        <v>22010</v>
      </c>
      <c r="T244" s="17">
        <f aca="true" t="shared" si="49" ref="T244:T307">L244*E244</f>
        <v>30380</v>
      </c>
      <c r="U244" s="17">
        <f aca="true" t="shared" si="50" ref="U244:U307">T244+S244</f>
        <v>52390</v>
      </c>
      <c r="V244" s="17">
        <f aca="true" t="shared" si="51" ref="V244:V307">N244*F244</f>
        <v>54560</v>
      </c>
      <c r="W244" s="17">
        <f aca="true" t="shared" si="52" ref="W244:W307">O244*G244</f>
        <v>56110</v>
      </c>
      <c r="X244" s="17">
        <f aca="true" t="shared" si="53" ref="X244:X307">P244*H244</f>
        <v>52080</v>
      </c>
      <c r="Y244" s="50">
        <f aca="true" t="shared" si="54" ref="Y244:Y307">Q244*I244</f>
        <v>52700</v>
      </c>
    </row>
    <row r="245" spans="1:25" ht="12">
      <c r="A245" s="49">
        <v>2453</v>
      </c>
      <c r="B245" s="24" t="s">
        <v>91</v>
      </c>
      <c r="C245" s="19">
        <v>930</v>
      </c>
      <c r="D245" s="19">
        <v>930</v>
      </c>
      <c r="E245" s="19">
        <v>930</v>
      </c>
      <c r="F245" s="19">
        <v>930</v>
      </c>
      <c r="G245" s="19">
        <v>930</v>
      </c>
      <c r="H245" s="19">
        <v>930</v>
      </c>
      <c r="I245" s="19">
        <v>930</v>
      </c>
      <c r="J245" s="38"/>
      <c r="K245" s="15">
        <v>1478</v>
      </c>
      <c r="L245" s="15">
        <v>2068</v>
      </c>
      <c r="M245" s="15">
        <v>3546</v>
      </c>
      <c r="N245" s="97">
        <v>3758</v>
      </c>
      <c r="O245" s="97">
        <v>3966</v>
      </c>
      <c r="P245" s="97">
        <v>4183</v>
      </c>
      <c r="Q245" s="97">
        <v>4393</v>
      </c>
      <c r="R245" s="38"/>
      <c r="S245" s="17">
        <f t="shared" si="48"/>
        <v>1374540</v>
      </c>
      <c r="T245" s="17">
        <f t="shared" si="49"/>
        <v>1923240</v>
      </c>
      <c r="U245" s="17">
        <f t="shared" si="50"/>
        <v>3297780</v>
      </c>
      <c r="V245" s="17">
        <f t="shared" si="51"/>
        <v>3494940</v>
      </c>
      <c r="W245" s="17">
        <f t="shared" si="52"/>
        <v>3688380</v>
      </c>
      <c r="X245" s="17">
        <f t="shared" si="53"/>
        <v>3890190</v>
      </c>
      <c r="Y245" s="50">
        <f t="shared" si="54"/>
        <v>4085490</v>
      </c>
    </row>
    <row r="246" spans="1:25" ht="12">
      <c r="A246" s="49">
        <v>2814</v>
      </c>
      <c r="B246" s="24" t="s">
        <v>92</v>
      </c>
      <c r="C246" s="19">
        <v>80</v>
      </c>
      <c r="D246" s="19">
        <v>80</v>
      </c>
      <c r="E246" s="19">
        <v>80</v>
      </c>
      <c r="F246" s="19">
        <v>80</v>
      </c>
      <c r="G246" s="19">
        <v>80</v>
      </c>
      <c r="H246" s="19">
        <v>80</v>
      </c>
      <c r="I246" s="19">
        <v>80</v>
      </c>
      <c r="J246" s="38"/>
      <c r="K246" s="15">
        <v>0</v>
      </c>
      <c r="L246" s="15">
        <v>0</v>
      </c>
      <c r="M246" s="15">
        <v>0</v>
      </c>
      <c r="N246" s="97">
        <v>0</v>
      </c>
      <c r="O246" s="97">
        <v>0</v>
      </c>
      <c r="P246" s="97">
        <v>0</v>
      </c>
      <c r="Q246" s="97">
        <v>0</v>
      </c>
      <c r="R246" s="38"/>
      <c r="S246" s="17">
        <f t="shared" si="48"/>
        <v>0</v>
      </c>
      <c r="T246" s="17">
        <f t="shared" si="49"/>
        <v>0</v>
      </c>
      <c r="U246" s="17">
        <f t="shared" si="50"/>
        <v>0</v>
      </c>
      <c r="V246" s="17">
        <f t="shared" si="51"/>
        <v>0</v>
      </c>
      <c r="W246" s="17">
        <f t="shared" si="52"/>
        <v>0</v>
      </c>
      <c r="X246" s="17">
        <f t="shared" si="53"/>
        <v>0</v>
      </c>
      <c r="Y246" s="50">
        <f t="shared" si="54"/>
        <v>0</v>
      </c>
    </row>
    <row r="247" spans="1:25" ht="12">
      <c r="A247" s="52" t="s">
        <v>93</v>
      </c>
      <c r="B247" s="33"/>
      <c r="C247" s="19"/>
      <c r="D247" s="20"/>
      <c r="E247" s="20"/>
      <c r="F247" s="20"/>
      <c r="G247" s="20"/>
      <c r="H247" s="20"/>
      <c r="I247" s="20"/>
      <c r="J247" s="38"/>
      <c r="K247" s="15"/>
      <c r="L247" s="15"/>
      <c r="M247" s="15"/>
      <c r="N247" s="21"/>
      <c r="O247" s="21"/>
      <c r="P247" s="21"/>
      <c r="Q247" s="21"/>
      <c r="R247" s="38"/>
      <c r="S247" s="17">
        <f>SUM(S244:S246)</f>
        <v>1396550</v>
      </c>
      <c r="T247" s="17">
        <f aca="true" t="shared" si="55" ref="T247:Y247">SUM(T244:T246)</f>
        <v>1953620</v>
      </c>
      <c r="U247" s="17">
        <f t="shared" si="55"/>
        <v>3350170</v>
      </c>
      <c r="V247" s="17">
        <f t="shared" si="55"/>
        <v>3549500</v>
      </c>
      <c r="W247" s="17">
        <f t="shared" si="55"/>
        <v>3744490</v>
      </c>
      <c r="X247" s="17">
        <f t="shared" si="55"/>
        <v>3942270</v>
      </c>
      <c r="Y247" s="50">
        <f t="shared" si="55"/>
        <v>4138190</v>
      </c>
    </row>
    <row r="248" spans="1:25" ht="12">
      <c r="A248" s="52"/>
      <c r="B248" s="33"/>
      <c r="C248" s="19"/>
      <c r="D248" s="20"/>
      <c r="E248" s="20"/>
      <c r="F248" s="20"/>
      <c r="G248" s="20"/>
      <c r="H248" s="20"/>
      <c r="I248" s="20"/>
      <c r="J248" s="38"/>
      <c r="K248" s="15"/>
      <c r="L248" s="15"/>
      <c r="M248" s="15"/>
      <c r="N248" s="21"/>
      <c r="O248" s="21"/>
      <c r="P248" s="21"/>
      <c r="Q248" s="21"/>
      <c r="R248" s="38"/>
      <c r="S248" s="17"/>
      <c r="T248" s="17"/>
      <c r="U248" s="17"/>
      <c r="V248" s="17"/>
      <c r="W248" s="17"/>
      <c r="X248" s="17"/>
      <c r="Y248" s="50"/>
    </row>
    <row r="249" spans="1:25" ht="12">
      <c r="A249" s="62" t="s">
        <v>4</v>
      </c>
      <c r="B249" s="33"/>
      <c r="C249" s="19"/>
      <c r="D249" s="20"/>
      <c r="E249" s="20"/>
      <c r="F249" s="20"/>
      <c r="G249" s="20"/>
      <c r="H249" s="20"/>
      <c r="I249" s="20"/>
      <c r="J249" s="38"/>
      <c r="K249" s="15"/>
      <c r="L249" s="15"/>
      <c r="M249" s="15"/>
      <c r="N249" s="97"/>
      <c r="O249" s="97"/>
      <c r="P249" s="97"/>
      <c r="Q249" s="97"/>
      <c r="R249" s="38"/>
      <c r="S249" s="17"/>
      <c r="T249" s="17"/>
      <c r="U249" s="17"/>
      <c r="V249" s="17"/>
      <c r="W249" s="17"/>
      <c r="X249" s="17"/>
      <c r="Y249" s="50"/>
    </row>
    <row r="250" spans="1:25" ht="12">
      <c r="A250" s="49">
        <v>3452</v>
      </c>
      <c r="B250" s="24" t="s">
        <v>90</v>
      </c>
      <c r="C250" s="19"/>
      <c r="D250" s="20"/>
      <c r="E250" s="20">
        <v>310</v>
      </c>
      <c r="F250" s="14">
        <v>310</v>
      </c>
      <c r="G250" s="14">
        <v>310</v>
      </c>
      <c r="H250" s="14">
        <v>310</v>
      </c>
      <c r="I250" s="14">
        <v>310</v>
      </c>
      <c r="J250" s="38"/>
      <c r="K250" s="15"/>
      <c r="L250" s="15">
        <v>42</v>
      </c>
      <c r="M250" s="15">
        <v>42</v>
      </c>
      <c r="N250" s="97">
        <v>44</v>
      </c>
      <c r="O250" s="97">
        <v>45</v>
      </c>
      <c r="P250" s="97">
        <v>42</v>
      </c>
      <c r="Q250" s="97">
        <v>43</v>
      </c>
      <c r="R250" s="38"/>
      <c r="S250" s="17">
        <f t="shared" si="48"/>
        <v>0</v>
      </c>
      <c r="T250" s="17">
        <f t="shared" si="49"/>
        <v>13020</v>
      </c>
      <c r="U250" s="17">
        <f t="shared" si="50"/>
        <v>13020</v>
      </c>
      <c r="V250" s="17">
        <f t="shared" si="51"/>
        <v>13640</v>
      </c>
      <c r="W250" s="17">
        <f t="shared" si="52"/>
        <v>13950</v>
      </c>
      <c r="X250" s="17">
        <f t="shared" si="53"/>
        <v>13020</v>
      </c>
      <c r="Y250" s="50">
        <f t="shared" si="54"/>
        <v>13330</v>
      </c>
    </row>
    <row r="251" spans="1:25" ht="12">
      <c r="A251" s="49">
        <v>3453</v>
      </c>
      <c r="B251" s="24" t="s">
        <v>91</v>
      </c>
      <c r="C251" s="19"/>
      <c r="D251" s="20"/>
      <c r="E251" s="20">
        <v>930</v>
      </c>
      <c r="F251" s="14">
        <v>930</v>
      </c>
      <c r="G251" s="14">
        <v>930</v>
      </c>
      <c r="H251" s="14">
        <v>930</v>
      </c>
      <c r="I251" s="14">
        <v>930</v>
      </c>
      <c r="J251" s="38"/>
      <c r="K251" s="15"/>
      <c r="L251" s="15">
        <v>886</v>
      </c>
      <c r="M251" s="15">
        <v>886</v>
      </c>
      <c r="N251" s="97">
        <v>940</v>
      </c>
      <c r="O251" s="97">
        <v>991</v>
      </c>
      <c r="P251" s="97">
        <v>1046</v>
      </c>
      <c r="Q251" s="97">
        <v>1098</v>
      </c>
      <c r="R251" s="38"/>
      <c r="S251" s="17">
        <f t="shared" si="48"/>
        <v>0</v>
      </c>
      <c r="T251" s="17">
        <f t="shared" si="49"/>
        <v>823980</v>
      </c>
      <c r="U251" s="17">
        <f t="shared" si="50"/>
        <v>823980</v>
      </c>
      <c r="V251" s="17">
        <f t="shared" si="51"/>
        <v>874200</v>
      </c>
      <c r="W251" s="17">
        <f t="shared" si="52"/>
        <v>921630</v>
      </c>
      <c r="X251" s="17">
        <f t="shared" si="53"/>
        <v>972780</v>
      </c>
      <c r="Y251" s="50">
        <f t="shared" si="54"/>
        <v>1021140</v>
      </c>
    </row>
    <row r="252" spans="1:25" ht="12">
      <c r="A252" s="52" t="s">
        <v>4</v>
      </c>
      <c r="B252" s="33"/>
      <c r="C252" s="19"/>
      <c r="D252" s="20"/>
      <c r="E252" s="20"/>
      <c r="F252" s="20"/>
      <c r="G252" s="20"/>
      <c r="H252" s="20"/>
      <c r="I252" s="20"/>
      <c r="J252" s="38"/>
      <c r="K252" s="15"/>
      <c r="L252" s="15"/>
      <c r="M252" s="15"/>
      <c r="N252" s="21"/>
      <c r="O252" s="21"/>
      <c r="P252" s="21"/>
      <c r="Q252" s="21"/>
      <c r="R252" s="38"/>
      <c r="S252" s="17">
        <f>SUM(S250:S251)</f>
        <v>0</v>
      </c>
      <c r="T252" s="17">
        <f aca="true" t="shared" si="56" ref="T252:Y252">SUM(T250:T251)</f>
        <v>837000</v>
      </c>
      <c r="U252" s="17">
        <f t="shared" si="56"/>
        <v>837000</v>
      </c>
      <c r="V252" s="17">
        <f t="shared" si="56"/>
        <v>887840</v>
      </c>
      <c r="W252" s="17">
        <f t="shared" si="56"/>
        <v>935580</v>
      </c>
      <c r="X252" s="17">
        <f t="shared" si="56"/>
        <v>985800</v>
      </c>
      <c r="Y252" s="50">
        <f t="shared" si="56"/>
        <v>1034470</v>
      </c>
    </row>
    <row r="253" spans="1:25" ht="12">
      <c r="A253" s="52" t="s">
        <v>94</v>
      </c>
      <c r="B253" s="33"/>
      <c r="C253" s="19"/>
      <c r="D253" s="20"/>
      <c r="E253" s="20"/>
      <c r="F253" s="20"/>
      <c r="G253" s="20"/>
      <c r="H253" s="20"/>
      <c r="I253" s="20"/>
      <c r="J253" s="38"/>
      <c r="K253" s="15"/>
      <c r="L253" s="15"/>
      <c r="M253" s="15"/>
      <c r="N253" s="21"/>
      <c r="O253" s="21"/>
      <c r="P253" s="21"/>
      <c r="Q253" s="21"/>
      <c r="R253" s="38"/>
      <c r="S253" s="17">
        <f>S241+S247+S252</f>
        <v>8872990</v>
      </c>
      <c r="T253" s="17">
        <f aca="true" t="shared" si="57" ref="T253:Y253">T241+T247+T252</f>
        <v>13258100</v>
      </c>
      <c r="U253" s="17">
        <f t="shared" si="57"/>
        <v>22131090</v>
      </c>
      <c r="V253" s="17">
        <f t="shared" si="57"/>
        <v>24467560</v>
      </c>
      <c r="W253" s="17">
        <f t="shared" si="57"/>
        <v>27041990</v>
      </c>
      <c r="X253" s="17">
        <f t="shared" si="57"/>
        <v>29940310</v>
      </c>
      <c r="Y253" s="50">
        <f t="shared" si="57"/>
        <v>33168360</v>
      </c>
    </row>
    <row r="254" spans="1:25" ht="12">
      <c r="A254" s="52"/>
      <c r="B254" s="33"/>
      <c r="C254" s="19"/>
      <c r="D254" s="20"/>
      <c r="E254" s="20"/>
      <c r="F254" s="20"/>
      <c r="G254" s="20"/>
      <c r="H254" s="20"/>
      <c r="I254" s="20"/>
      <c r="J254" s="38"/>
      <c r="K254" s="15"/>
      <c r="L254" s="15"/>
      <c r="M254" s="15"/>
      <c r="N254" s="21"/>
      <c r="O254" s="21"/>
      <c r="P254" s="21"/>
      <c r="Q254" s="21"/>
      <c r="R254" s="38"/>
      <c r="S254" s="17"/>
      <c r="T254" s="17"/>
      <c r="U254" s="17"/>
      <c r="V254" s="17"/>
      <c r="W254" s="17"/>
      <c r="X254" s="17"/>
      <c r="Y254" s="50"/>
    </row>
    <row r="255" spans="1:25" ht="12">
      <c r="A255" s="52" t="s">
        <v>95</v>
      </c>
      <c r="B255" s="33"/>
      <c r="C255" s="25"/>
      <c r="D255" s="27"/>
      <c r="E255" s="27"/>
      <c r="F255" s="27"/>
      <c r="G255" s="27"/>
      <c r="H255" s="27"/>
      <c r="I255" s="27"/>
      <c r="J255" s="38"/>
      <c r="K255" s="15"/>
      <c r="L255" s="15"/>
      <c r="M255" s="15"/>
      <c r="N255" s="16"/>
      <c r="O255" s="16"/>
      <c r="P255" s="16"/>
      <c r="Q255" s="16"/>
      <c r="R255" s="38"/>
      <c r="S255" s="17"/>
      <c r="T255" s="17"/>
      <c r="U255" s="17"/>
      <c r="V255" s="17"/>
      <c r="W255" s="17"/>
      <c r="X255" s="17"/>
      <c r="Y255" s="50"/>
    </row>
    <row r="256" spans="1:25" ht="12">
      <c r="A256" s="49">
        <v>1631</v>
      </c>
      <c r="B256" s="24" t="s">
        <v>96</v>
      </c>
      <c r="C256" s="13">
        <v>380</v>
      </c>
      <c r="D256" s="13">
        <v>380</v>
      </c>
      <c r="E256" s="13">
        <v>380</v>
      </c>
      <c r="F256" s="13">
        <v>380</v>
      </c>
      <c r="G256" s="13">
        <v>380</v>
      </c>
      <c r="H256" s="13">
        <v>380</v>
      </c>
      <c r="I256" s="13">
        <v>380</v>
      </c>
      <c r="J256" s="38"/>
      <c r="K256" s="15">
        <v>31281</v>
      </c>
      <c r="L256" s="15">
        <v>23632</v>
      </c>
      <c r="M256" s="15">
        <v>54913</v>
      </c>
      <c r="N256" s="97">
        <v>57412</v>
      </c>
      <c r="O256" s="97">
        <v>59730</v>
      </c>
      <c r="P256" s="97">
        <v>62129</v>
      </c>
      <c r="Q256" s="97">
        <v>65235</v>
      </c>
      <c r="R256" s="38"/>
      <c r="S256" s="17">
        <f t="shared" si="48"/>
        <v>11886780</v>
      </c>
      <c r="T256" s="17">
        <f t="shared" si="49"/>
        <v>8980160</v>
      </c>
      <c r="U256" s="17">
        <f t="shared" si="50"/>
        <v>20866940</v>
      </c>
      <c r="V256" s="17">
        <f t="shared" si="51"/>
        <v>21816560</v>
      </c>
      <c r="W256" s="17">
        <f t="shared" si="52"/>
        <v>22697400</v>
      </c>
      <c r="X256" s="17">
        <f t="shared" si="53"/>
        <v>23609020</v>
      </c>
      <c r="Y256" s="50">
        <f t="shared" si="54"/>
        <v>24789300</v>
      </c>
    </row>
    <row r="257" spans="1:25" ht="12">
      <c r="A257" s="49">
        <v>1632</v>
      </c>
      <c r="B257" s="24" t="s">
        <v>97</v>
      </c>
      <c r="C257" s="13">
        <v>620</v>
      </c>
      <c r="D257" s="13">
        <v>620</v>
      </c>
      <c r="E257" s="13">
        <v>620</v>
      </c>
      <c r="F257" s="13">
        <v>620</v>
      </c>
      <c r="G257" s="13">
        <v>620</v>
      </c>
      <c r="H257" s="13">
        <v>620</v>
      </c>
      <c r="I257" s="13">
        <v>620</v>
      </c>
      <c r="J257" s="38"/>
      <c r="K257" s="15">
        <v>335</v>
      </c>
      <c r="L257" s="15">
        <v>253</v>
      </c>
      <c r="M257" s="15">
        <v>588</v>
      </c>
      <c r="N257" s="97">
        <v>614</v>
      </c>
      <c r="O257" s="97">
        <v>639</v>
      </c>
      <c r="P257" s="97">
        <v>665</v>
      </c>
      <c r="Q257" s="97">
        <v>698</v>
      </c>
      <c r="R257" s="38"/>
      <c r="S257" s="17">
        <f t="shared" si="48"/>
        <v>207700</v>
      </c>
      <c r="T257" s="17">
        <f t="shared" si="49"/>
        <v>156860</v>
      </c>
      <c r="U257" s="17">
        <f t="shared" si="50"/>
        <v>364560</v>
      </c>
      <c r="V257" s="17">
        <f t="shared" si="51"/>
        <v>380680</v>
      </c>
      <c r="W257" s="17">
        <f t="shared" si="52"/>
        <v>396180</v>
      </c>
      <c r="X257" s="17">
        <f t="shared" si="53"/>
        <v>412300</v>
      </c>
      <c r="Y257" s="50">
        <f t="shared" si="54"/>
        <v>432760</v>
      </c>
    </row>
    <row r="258" spans="1:25" ht="12">
      <c r="A258" s="49">
        <v>1640</v>
      </c>
      <c r="B258" s="24" t="s">
        <v>98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38"/>
      <c r="K258" s="15">
        <v>385</v>
      </c>
      <c r="L258" s="15">
        <v>423</v>
      </c>
      <c r="M258" s="15">
        <v>808</v>
      </c>
      <c r="N258" s="97">
        <v>808</v>
      </c>
      <c r="O258" s="97">
        <v>808</v>
      </c>
      <c r="P258" s="97">
        <v>808</v>
      </c>
      <c r="Q258" s="97">
        <v>808</v>
      </c>
      <c r="R258" s="38"/>
      <c r="S258" s="17">
        <f t="shared" si="48"/>
        <v>0</v>
      </c>
      <c r="T258" s="17">
        <f t="shared" si="49"/>
        <v>0</v>
      </c>
      <c r="U258" s="17">
        <f t="shared" si="50"/>
        <v>0</v>
      </c>
      <c r="V258" s="17">
        <f t="shared" si="51"/>
        <v>0</v>
      </c>
      <c r="W258" s="17">
        <f t="shared" si="52"/>
        <v>0</v>
      </c>
      <c r="X258" s="17">
        <f t="shared" si="53"/>
        <v>0</v>
      </c>
      <c r="Y258" s="50">
        <f t="shared" si="54"/>
        <v>0</v>
      </c>
    </row>
    <row r="259" spans="1:25" ht="12">
      <c r="A259" s="49">
        <v>1641</v>
      </c>
      <c r="B259" s="24" t="s">
        <v>99</v>
      </c>
      <c r="C259" s="13">
        <v>120</v>
      </c>
      <c r="D259" s="13">
        <v>120</v>
      </c>
      <c r="E259" s="13">
        <v>120</v>
      </c>
      <c r="F259" s="13">
        <v>120</v>
      </c>
      <c r="G259" s="13">
        <v>120</v>
      </c>
      <c r="H259" s="13">
        <v>120</v>
      </c>
      <c r="I259" s="13">
        <v>120</v>
      </c>
      <c r="J259" s="38"/>
      <c r="K259" s="15">
        <v>1386</v>
      </c>
      <c r="L259" s="15">
        <v>1030</v>
      </c>
      <c r="M259" s="15">
        <v>2416</v>
      </c>
      <c r="N259" s="97">
        <v>2526</v>
      </c>
      <c r="O259" s="97">
        <v>2628</v>
      </c>
      <c r="P259" s="97">
        <v>2734</v>
      </c>
      <c r="Q259" s="97">
        <v>2870</v>
      </c>
      <c r="R259" s="38"/>
      <c r="S259" s="17">
        <f t="shared" si="48"/>
        <v>166320</v>
      </c>
      <c r="T259" s="17">
        <f t="shared" si="49"/>
        <v>123600</v>
      </c>
      <c r="U259" s="17">
        <f t="shared" si="50"/>
        <v>289920</v>
      </c>
      <c r="V259" s="17">
        <f t="shared" si="51"/>
        <v>303120</v>
      </c>
      <c r="W259" s="17">
        <f t="shared" si="52"/>
        <v>315360</v>
      </c>
      <c r="X259" s="17">
        <f t="shared" si="53"/>
        <v>328080</v>
      </c>
      <c r="Y259" s="50">
        <f t="shared" si="54"/>
        <v>344400</v>
      </c>
    </row>
    <row r="260" spans="1:25" ht="12">
      <c r="A260" s="49">
        <v>1642</v>
      </c>
      <c r="B260" s="24" t="s">
        <v>100</v>
      </c>
      <c r="C260" s="13">
        <v>490</v>
      </c>
      <c r="D260" s="13">
        <v>490</v>
      </c>
      <c r="E260" s="13">
        <v>490</v>
      </c>
      <c r="F260" s="13">
        <v>490</v>
      </c>
      <c r="G260" s="13">
        <v>490</v>
      </c>
      <c r="H260" s="13">
        <v>490</v>
      </c>
      <c r="I260" s="13">
        <v>490</v>
      </c>
      <c r="J260" s="38"/>
      <c r="K260" s="15">
        <v>29404</v>
      </c>
      <c r="L260" s="15">
        <v>22214</v>
      </c>
      <c r="M260" s="15">
        <v>51618</v>
      </c>
      <c r="N260" s="97">
        <v>53967</v>
      </c>
      <c r="O260" s="97">
        <v>56146</v>
      </c>
      <c r="P260" s="97">
        <v>58401</v>
      </c>
      <c r="Q260" s="97">
        <v>61321</v>
      </c>
      <c r="R260" s="38"/>
      <c r="S260" s="17">
        <f t="shared" si="48"/>
        <v>14407960</v>
      </c>
      <c r="T260" s="17">
        <f t="shared" si="49"/>
        <v>10884860</v>
      </c>
      <c r="U260" s="17">
        <f t="shared" si="50"/>
        <v>25292820</v>
      </c>
      <c r="V260" s="17">
        <f t="shared" si="51"/>
        <v>26443830</v>
      </c>
      <c r="W260" s="17">
        <f t="shared" si="52"/>
        <v>27511540</v>
      </c>
      <c r="X260" s="17">
        <f t="shared" si="53"/>
        <v>28616490</v>
      </c>
      <c r="Y260" s="50">
        <f t="shared" si="54"/>
        <v>30047290</v>
      </c>
    </row>
    <row r="261" spans="1:25" ht="12">
      <c r="A261" s="49">
        <v>1633</v>
      </c>
      <c r="B261" s="24" t="s">
        <v>101</v>
      </c>
      <c r="C261" s="13">
        <v>250</v>
      </c>
      <c r="D261" s="13">
        <v>250</v>
      </c>
      <c r="E261" s="13">
        <v>250</v>
      </c>
      <c r="F261" s="13">
        <v>250</v>
      </c>
      <c r="G261" s="13">
        <v>250</v>
      </c>
      <c r="H261" s="13">
        <v>250</v>
      </c>
      <c r="I261" s="13">
        <v>250</v>
      </c>
      <c r="J261" s="38"/>
      <c r="K261" s="15">
        <v>31466</v>
      </c>
      <c r="L261" s="15">
        <v>23392</v>
      </c>
      <c r="M261" s="15">
        <v>54858</v>
      </c>
      <c r="N261" s="97">
        <v>57355</v>
      </c>
      <c r="O261" s="97">
        <v>59670</v>
      </c>
      <c r="P261" s="97">
        <v>62067</v>
      </c>
      <c r="Q261" s="97">
        <v>65170</v>
      </c>
      <c r="R261" s="38"/>
      <c r="S261" s="17">
        <f t="shared" si="48"/>
        <v>7866500</v>
      </c>
      <c r="T261" s="17">
        <f t="shared" si="49"/>
        <v>5848000</v>
      </c>
      <c r="U261" s="17">
        <f t="shared" si="50"/>
        <v>13714500</v>
      </c>
      <c r="V261" s="17">
        <f t="shared" si="51"/>
        <v>14338750</v>
      </c>
      <c r="W261" s="17">
        <f t="shared" si="52"/>
        <v>14917500</v>
      </c>
      <c r="X261" s="17">
        <f t="shared" si="53"/>
        <v>15516750</v>
      </c>
      <c r="Y261" s="50">
        <f t="shared" si="54"/>
        <v>16292500</v>
      </c>
    </row>
    <row r="262" spans="1:25" ht="12">
      <c r="A262" s="49">
        <v>1643</v>
      </c>
      <c r="B262" s="24" t="s">
        <v>102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38"/>
      <c r="K262" s="15">
        <v>385</v>
      </c>
      <c r="L262" s="15">
        <v>423</v>
      </c>
      <c r="M262" s="15">
        <v>808</v>
      </c>
      <c r="N262" s="97">
        <v>808</v>
      </c>
      <c r="O262" s="97">
        <v>808</v>
      </c>
      <c r="P262" s="97">
        <v>808</v>
      </c>
      <c r="Q262" s="97">
        <v>808</v>
      </c>
      <c r="R262" s="38"/>
      <c r="S262" s="17">
        <f t="shared" si="48"/>
        <v>0</v>
      </c>
      <c r="T262" s="17">
        <f t="shared" si="49"/>
        <v>0</v>
      </c>
      <c r="U262" s="17">
        <f t="shared" si="50"/>
        <v>0</v>
      </c>
      <c r="V262" s="17">
        <f t="shared" si="51"/>
        <v>0</v>
      </c>
      <c r="W262" s="17">
        <f t="shared" si="52"/>
        <v>0</v>
      </c>
      <c r="X262" s="17">
        <f t="shared" si="53"/>
        <v>0</v>
      </c>
      <c r="Y262" s="50">
        <f t="shared" si="54"/>
        <v>0</v>
      </c>
    </row>
    <row r="263" spans="1:25" ht="12">
      <c r="A263" s="49">
        <v>1614</v>
      </c>
      <c r="B263" s="24" t="s">
        <v>41</v>
      </c>
      <c r="C263" s="13">
        <v>250</v>
      </c>
      <c r="D263" s="13">
        <v>250</v>
      </c>
      <c r="E263" s="13">
        <v>250</v>
      </c>
      <c r="F263" s="13">
        <v>250</v>
      </c>
      <c r="G263" s="13">
        <v>250</v>
      </c>
      <c r="H263" s="13">
        <v>250</v>
      </c>
      <c r="I263" s="13">
        <v>250</v>
      </c>
      <c r="J263" s="38"/>
      <c r="K263" s="15">
        <v>13024</v>
      </c>
      <c r="L263" s="15">
        <v>9683</v>
      </c>
      <c r="M263" s="15">
        <v>22707</v>
      </c>
      <c r="N263" s="97">
        <v>23740</v>
      </c>
      <c r="O263" s="97">
        <v>24698</v>
      </c>
      <c r="P263" s="97">
        <v>25690</v>
      </c>
      <c r="Q263" s="97">
        <v>26975</v>
      </c>
      <c r="R263" s="38"/>
      <c r="S263" s="17">
        <f t="shared" si="48"/>
        <v>3256000</v>
      </c>
      <c r="T263" s="17">
        <f t="shared" si="49"/>
        <v>2420750</v>
      </c>
      <c r="U263" s="17">
        <f t="shared" si="50"/>
        <v>5676750</v>
      </c>
      <c r="V263" s="17">
        <f t="shared" si="51"/>
        <v>5935000</v>
      </c>
      <c r="W263" s="17">
        <f t="shared" si="52"/>
        <v>6174500</v>
      </c>
      <c r="X263" s="17">
        <f t="shared" si="53"/>
        <v>6422500</v>
      </c>
      <c r="Y263" s="50">
        <f t="shared" si="54"/>
        <v>6743750</v>
      </c>
    </row>
    <row r="264" spans="1:25" ht="12">
      <c r="A264" s="49">
        <v>1615</v>
      </c>
      <c r="B264" s="24" t="s">
        <v>42</v>
      </c>
      <c r="C264" s="13">
        <v>60</v>
      </c>
      <c r="D264" s="13">
        <v>60</v>
      </c>
      <c r="E264" s="13">
        <v>60</v>
      </c>
      <c r="F264" s="13">
        <v>60</v>
      </c>
      <c r="G264" s="13">
        <v>60</v>
      </c>
      <c r="H264" s="13">
        <v>60</v>
      </c>
      <c r="I264" s="13">
        <v>60</v>
      </c>
      <c r="J264" s="38"/>
      <c r="K264" s="15">
        <v>74499</v>
      </c>
      <c r="L264" s="15">
        <v>56138</v>
      </c>
      <c r="M264" s="15">
        <v>130637</v>
      </c>
      <c r="N264" s="97">
        <v>146308</v>
      </c>
      <c r="O264" s="97">
        <v>151569</v>
      </c>
      <c r="P264" s="97">
        <v>157014</v>
      </c>
      <c r="Q264" s="97">
        <v>164065</v>
      </c>
      <c r="R264" s="38"/>
      <c r="S264" s="17">
        <f t="shared" si="48"/>
        <v>4469940</v>
      </c>
      <c r="T264" s="17">
        <f t="shared" si="49"/>
        <v>3368280</v>
      </c>
      <c r="U264" s="17">
        <f t="shared" si="50"/>
        <v>7838220</v>
      </c>
      <c r="V264" s="17">
        <f t="shared" si="51"/>
        <v>8778480</v>
      </c>
      <c r="W264" s="17">
        <f t="shared" si="52"/>
        <v>9094140</v>
      </c>
      <c r="X264" s="17">
        <f t="shared" si="53"/>
        <v>9420840</v>
      </c>
      <c r="Y264" s="50">
        <f t="shared" si="54"/>
        <v>9843900</v>
      </c>
    </row>
    <row r="265" spans="1:25" ht="12">
      <c r="A265" s="49">
        <v>1616</v>
      </c>
      <c r="B265" s="24" t="s">
        <v>43</v>
      </c>
      <c r="C265" s="13">
        <v>450</v>
      </c>
      <c r="D265" s="13">
        <v>450</v>
      </c>
      <c r="E265" s="13">
        <v>450</v>
      </c>
      <c r="F265" s="13">
        <v>450</v>
      </c>
      <c r="G265" s="13">
        <v>450</v>
      </c>
      <c r="H265" s="13">
        <v>450</v>
      </c>
      <c r="I265" s="13">
        <v>450</v>
      </c>
      <c r="J265" s="38"/>
      <c r="K265" s="15">
        <v>1802</v>
      </c>
      <c r="L265" s="15">
        <v>1361</v>
      </c>
      <c r="M265" s="15">
        <v>3163</v>
      </c>
      <c r="N265" s="97">
        <v>3307</v>
      </c>
      <c r="O265" s="97">
        <v>3440</v>
      </c>
      <c r="P265" s="97">
        <v>3579</v>
      </c>
      <c r="Q265" s="97">
        <v>3758</v>
      </c>
      <c r="R265" s="38"/>
      <c r="S265" s="17">
        <f t="shared" si="48"/>
        <v>810900</v>
      </c>
      <c r="T265" s="17">
        <f t="shared" si="49"/>
        <v>612450</v>
      </c>
      <c r="U265" s="17">
        <f t="shared" si="50"/>
        <v>1423350</v>
      </c>
      <c r="V265" s="17">
        <f t="shared" si="51"/>
        <v>1488150</v>
      </c>
      <c r="W265" s="17">
        <f t="shared" si="52"/>
        <v>1548000</v>
      </c>
      <c r="X265" s="17">
        <f t="shared" si="53"/>
        <v>1610550</v>
      </c>
      <c r="Y265" s="50">
        <f t="shared" si="54"/>
        <v>1691100</v>
      </c>
    </row>
    <row r="266" spans="1:25" ht="12">
      <c r="A266" s="49">
        <v>1617</v>
      </c>
      <c r="B266" s="24" t="s">
        <v>103</v>
      </c>
      <c r="C266" s="19">
        <v>130</v>
      </c>
      <c r="D266" s="19">
        <v>130</v>
      </c>
      <c r="E266" s="19">
        <v>130</v>
      </c>
      <c r="F266" s="19">
        <v>130</v>
      </c>
      <c r="G266" s="19">
        <v>130</v>
      </c>
      <c r="H266" s="19">
        <v>130</v>
      </c>
      <c r="I266" s="19">
        <v>130</v>
      </c>
      <c r="J266" s="38"/>
      <c r="K266" s="15">
        <v>13911</v>
      </c>
      <c r="L266" s="15">
        <v>10341</v>
      </c>
      <c r="M266" s="15">
        <v>24252</v>
      </c>
      <c r="N266" s="97">
        <v>25356</v>
      </c>
      <c r="O266" s="97">
        <v>26379</v>
      </c>
      <c r="P266" s="97">
        <v>27439</v>
      </c>
      <c r="Q266" s="97">
        <v>28811</v>
      </c>
      <c r="R266" s="38"/>
      <c r="S266" s="17">
        <f t="shared" si="48"/>
        <v>1808430</v>
      </c>
      <c r="T266" s="17">
        <f t="shared" si="49"/>
        <v>1344330</v>
      </c>
      <c r="U266" s="17">
        <f t="shared" si="50"/>
        <v>3152760</v>
      </c>
      <c r="V266" s="17">
        <f t="shared" si="51"/>
        <v>3296280</v>
      </c>
      <c r="W266" s="17">
        <f t="shared" si="52"/>
        <v>3429270</v>
      </c>
      <c r="X266" s="17">
        <f t="shared" si="53"/>
        <v>3567070</v>
      </c>
      <c r="Y266" s="50">
        <f t="shared" si="54"/>
        <v>3745430</v>
      </c>
    </row>
    <row r="267" spans="1:25" ht="12">
      <c r="A267" s="49">
        <v>1618</v>
      </c>
      <c r="B267" s="24" t="s">
        <v>104</v>
      </c>
      <c r="C267" s="19">
        <v>130</v>
      </c>
      <c r="D267" s="19">
        <v>130</v>
      </c>
      <c r="E267" s="19">
        <v>130</v>
      </c>
      <c r="F267" s="19">
        <v>130</v>
      </c>
      <c r="G267" s="19">
        <v>130</v>
      </c>
      <c r="H267" s="19">
        <v>130</v>
      </c>
      <c r="I267" s="19">
        <v>130</v>
      </c>
      <c r="J267" s="38"/>
      <c r="K267" s="15">
        <v>1065</v>
      </c>
      <c r="L267" s="15">
        <v>760</v>
      </c>
      <c r="M267" s="15">
        <v>1825</v>
      </c>
      <c r="N267" s="97">
        <v>1917</v>
      </c>
      <c r="O267" s="97">
        <v>2012</v>
      </c>
      <c r="P267" s="97">
        <v>2113</v>
      </c>
      <c r="Q267" s="97">
        <v>2218</v>
      </c>
      <c r="R267" s="38"/>
      <c r="S267" s="17">
        <f t="shared" si="48"/>
        <v>138450</v>
      </c>
      <c r="T267" s="17">
        <f t="shared" si="49"/>
        <v>98800</v>
      </c>
      <c r="U267" s="17">
        <f t="shared" si="50"/>
        <v>237250</v>
      </c>
      <c r="V267" s="17">
        <f t="shared" si="51"/>
        <v>249210</v>
      </c>
      <c r="W267" s="17">
        <f t="shared" si="52"/>
        <v>261560</v>
      </c>
      <c r="X267" s="17">
        <f t="shared" si="53"/>
        <v>274690</v>
      </c>
      <c r="Y267" s="50">
        <f t="shared" si="54"/>
        <v>288340</v>
      </c>
    </row>
    <row r="268" spans="1:25" ht="12">
      <c r="A268" s="49">
        <v>1681</v>
      </c>
      <c r="B268" s="24" t="s">
        <v>105</v>
      </c>
      <c r="C268" s="13">
        <v>310</v>
      </c>
      <c r="D268" s="13">
        <v>310</v>
      </c>
      <c r="E268" s="13">
        <v>310</v>
      </c>
      <c r="F268" s="13">
        <v>310</v>
      </c>
      <c r="G268" s="13">
        <v>310</v>
      </c>
      <c r="H268" s="13">
        <v>310</v>
      </c>
      <c r="I268" s="13">
        <v>310</v>
      </c>
      <c r="J268" s="38"/>
      <c r="K268" s="15">
        <v>2195</v>
      </c>
      <c r="L268" s="15">
        <v>1658</v>
      </c>
      <c r="M268" s="15">
        <v>3853</v>
      </c>
      <c r="N268" s="97">
        <v>4028</v>
      </c>
      <c r="O268" s="97">
        <v>4191</v>
      </c>
      <c r="P268" s="97">
        <v>4359</v>
      </c>
      <c r="Q268" s="97">
        <v>4577</v>
      </c>
      <c r="R268" s="38"/>
      <c r="S268" s="17">
        <f t="shared" si="48"/>
        <v>680450</v>
      </c>
      <c r="T268" s="17">
        <f t="shared" si="49"/>
        <v>513980</v>
      </c>
      <c r="U268" s="17">
        <f t="shared" si="50"/>
        <v>1194430</v>
      </c>
      <c r="V268" s="17">
        <f t="shared" si="51"/>
        <v>1248680</v>
      </c>
      <c r="W268" s="17">
        <f t="shared" si="52"/>
        <v>1299210</v>
      </c>
      <c r="X268" s="17">
        <f t="shared" si="53"/>
        <v>1351290</v>
      </c>
      <c r="Y268" s="50">
        <f t="shared" si="54"/>
        <v>1418870</v>
      </c>
    </row>
    <row r="269" spans="1:25" ht="12">
      <c r="A269" s="62" t="s">
        <v>95</v>
      </c>
      <c r="B269" s="33"/>
      <c r="C269" s="13"/>
      <c r="D269" s="13"/>
      <c r="E269" s="13"/>
      <c r="F269" s="13"/>
      <c r="G269" s="13"/>
      <c r="H269" s="13"/>
      <c r="I269" s="13"/>
      <c r="J269" s="38"/>
      <c r="K269" s="15"/>
      <c r="L269" s="15"/>
      <c r="M269" s="15"/>
      <c r="N269" s="97"/>
      <c r="O269" s="97"/>
      <c r="P269" s="97"/>
      <c r="Q269" s="97"/>
      <c r="R269" s="38"/>
      <c r="S269" s="17">
        <f>SUM(S256:S268)</f>
        <v>45699430</v>
      </c>
      <c r="T269" s="17">
        <f aca="true" t="shared" si="58" ref="T269:Y269">SUM(T256:T268)</f>
        <v>34352070</v>
      </c>
      <c r="U269" s="17">
        <f t="shared" si="58"/>
        <v>80051500</v>
      </c>
      <c r="V269" s="17">
        <f t="shared" si="58"/>
        <v>84278740</v>
      </c>
      <c r="W269" s="17">
        <f t="shared" si="58"/>
        <v>87644660</v>
      </c>
      <c r="X269" s="17">
        <f t="shared" si="58"/>
        <v>91129580</v>
      </c>
      <c r="Y269" s="50">
        <f t="shared" si="58"/>
        <v>95637640</v>
      </c>
    </row>
    <row r="270" spans="1:25" ht="12">
      <c r="A270" s="52"/>
      <c r="B270" s="33"/>
      <c r="C270" s="19"/>
      <c r="D270" s="19"/>
      <c r="E270" s="19"/>
      <c r="F270" s="19"/>
      <c r="G270" s="19"/>
      <c r="H270" s="19"/>
      <c r="I270" s="19"/>
      <c r="J270" s="38"/>
      <c r="K270" s="15"/>
      <c r="L270" s="15"/>
      <c r="M270" s="15"/>
      <c r="N270" s="21"/>
      <c r="O270" s="21"/>
      <c r="P270" s="21"/>
      <c r="Q270" s="21"/>
      <c r="R270" s="38"/>
      <c r="S270" s="17"/>
      <c r="T270" s="17"/>
      <c r="U270" s="17"/>
      <c r="V270" s="17"/>
      <c r="W270" s="17"/>
      <c r="X270" s="17"/>
      <c r="Y270" s="50"/>
    </row>
    <row r="271" spans="1:25" ht="12">
      <c r="A271" s="62" t="s">
        <v>106</v>
      </c>
      <c r="B271" s="33"/>
      <c r="C271" s="13"/>
      <c r="D271" s="13"/>
      <c r="E271" s="13"/>
      <c r="F271" s="13"/>
      <c r="G271" s="13"/>
      <c r="H271" s="13"/>
      <c r="I271" s="13"/>
      <c r="J271" s="38"/>
      <c r="K271" s="15"/>
      <c r="L271" s="15"/>
      <c r="M271" s="15"/>
      <c r="N271" s="97"/>
      <c r="O271" s="97"/>
      <c r="P271" s="97"/>
      <c r="Q271" s="97"/>
      <c r="R271" s="38"/>
      <c r="S271" s="17"/>
      <c r="T271" s="17"/>
      <c r="U271" s="17"/>
      <c r="V271" s="17"/>
      <c r="W271" s="17"/>
      <c r="X271" s="17"/>
      <c r="Y271" s="50"/>
    </row>
    <row r="272" spans="1:25" ht="12">
      <c r="A272" s="49">
        <v>2631</v>
      </c>
      <c r="B272" s="24" t="s">
        <v>96</v>
      </c>
      <c r="C272" s="13">
        <v>190</v>
      </c>
      <c r="D272" s="13">
        <v>190</v>
      </c>
      <c r="E272" s="13">
        <v>190</v>
      </c>
      <c r="F272" s="13">
        <v>190</v>
      </c>
      <c r="G272" s="13">
        <v>190</v>
      </c>
      <c r="H272" s="13">
        <v>190</v>
      </c>
      <c r="I272" s="13">
        <v>190</v>
      </c>
      <c r="J272" s="38"/>
      <c r="K272" s="15">
        <v>7999</v>
      </c>
      <c r="L272" s="15">
        <v>6067</v>
      </c>
      <c r="M272" s="15">
        <v>14066</v>
      </c>
      <c r="N272" s="97">
        <v>14706</v>
      </c>
      <c r="O272" s="97">
        <v>15299</v>
      </c>
      <c r="P272" s="97">
        <v>15914</v>
      </c>
      <c r="Q272" s="97">
        <v>16710</v>
      </c>
      <c r="R272" s="38"/>
      <c r="S272" s="17">
        <f t="shared" si="48"/>
        <v>1519810</v>
      </c>
      <c r="T272" s="17">
        <f t="shared" si="49"/>
        <v>1152730</v>
      </c>
      <c r="U272" s="17">
        <f t="shared" si="50"/>
        <v>2672540</v>
      </c>
      <c r="V272" s="17">
        <f t="shared" si="51"/>
        <v>2794140</v>
      </c>
      <c r="W272" s="17">
        <f t="shared" si="52"/>
        <v>2906810</v>
      </c>
      <c r="X272" s="17">
        <f t="shared" si="53"/>
        <v>3023660</v>
      </c>
      <c r="Y272" s="50">
        <f t="shared" si="54"/>
        <v>3174900</v>
      </c>
    </row>
    <row r="273" spans="1:25" ht="12">
      <c r="A273" s="49">
        <v>2632</v>
      </c>
      <c r="B273" s="24" t="s">
        <v>97</v>
      </c>
      <c r="C273" s="13">
        <v>310</v>
      </c>
      <c r="D273" s="13">
        <v>310</v>
      </c>
      <c r="E273" s="13">
        <v>310</v>
      </c>
      <c r="F273" s="13">
        <v>310</v>
      </c>
      <c r="G273" s="13">
        <v>310</v>
      </c>
      <c r="H273" s="13">
        <v>310</v>
      </c>
      <c r="I273" s="13">
        <v>310</v>
      </c>
      <c r="J273" s="38"/>
      <c r="K273" s="15">
        <v>85</v>
      </c>
      <c r="L273" s="15">
        <v>65</v>
      </c>
      <c r="M273" s="15">
        <v>150</v>
      </c>
      <c r="N273" s="97">
        <v>158</v>
      </c>
      <c r="O273" s="97">
        <v>164</v>
      </c>
      <c r="P273" s="97">
        <v>170</v>
      </c>
      <c r="Q273" s="97">
        <v>178</v>
      </c>
      <c r="R273" s="38"/>
      <c r="S273" s="17">
        <f t="shared" si="48"/>
        <v>26350</v>
      </c>
      <c r="T273" s="17">
        <f t="shared" si="49"/>
        <v>20150</v>
      </c>
      <c r="U273" s="17">
        <f t="shared" si="50"/>
        <v>46500</v>
      </c>
      <c r="V273" s="17">
        <f t="shared" si="51"/>
        <v>48980</v>
      </c>
      <c r="W273" s="17">
        <f t="shared" si="52"/>
        <v>50840</v>
      </c>
      <c r="X273" s="17">
        <f t="shared" si="53"/>
        <v>52700</v>
      </c>
      <c r="Y273" s="50">
        <f t="shared" si="54"/>
        <v>55180</v>
      </c>
    </row>
    <row r="274" spans="1:25" ht="12">
      <c r="A274" s="49">
        <v>2640</v>
      </c>
      <c r="B274" s="24" t="s">
        <v>98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38"/>
      <c r="K274" s="15">
        <v>65</v>
      </c>
      <c r="L274" s="15">
        <v>74</v>
      </c>
      <c r="M274" s="15">
        <v>139</v>
      </c>
      <c r="N274" s="97">
        <v>139</v>
      </c>
      <c r="O274" s="97">
        <v>139</v>
      </c>
      <c r="P274" s="97">
        <v>139</v>
      </c>
      <c r="Q274" s="97">
        <v>139</v>
      </c>
      <c r="R274" s="38"/>
      <c r="S274" s="17">
        <f t="shared" si="48"/>
        <v>0</v>
      </c>
      <c r="T274" s="17">
        <f t="shared" si="49"/>
        <v>0</v>
      </c>
      <c r="U274" s="17">
        <f t="shared" si="50"/>
        <v>0</v>
      </c>
      <c r="V274" s="17">
        <f t="shared" si="51"/>
        <v>0</v>
      </c>
      <c r="W274" s="17">
        <f t="shared" si="52"/>
        <v>0</v>
      </c>
      <c r="X274" s="17">
        <f t="shared" si="53"/>
        <v>0</v>
      </c>
      <c r="Y274" s="50">
        <f t="shared" si="54"/>
        <v>0</v>
      </c>
    </row>
    <row r="275" spans="1:25" ht="12">
      <c r="A275" s="49">
        <v>2641</v>
      </c>
      <c r="B275" s="24" t="s">
        <v>99</v>
      </c>
      <c r="C275" s="13">
        <v>60</v>
      </c>
      <c r="D275" s="13">
        <v>60</v>
      </c>
      <c r="E275" s="13">
        <v>60</v>
      </c>
      <c r="F275" s="13">
        <v>60</v>
      </c>
      <c r="G275" s="13">
        <v>60</v>
      </c>
      <c r="H275" s="13">
        <v>60</v>
      </c>
      <c r="I275" s="13">
        <v>60</v>
      </c>
      <c r="J275" s="38"/>
      <c r="K275" s="15">
        <v>1412</v>
      </c>
      <c r="L275" s="15">
        <v>1050</v>
      </c>
      <c r="M275" s="15">
        <v>2462</v>
      </c>
      <c r="N275" s="97">
        <v>2574</v>
      </c>
      <c r="O275" s="97">
        <v>2678</v>
      </c>
      <c r="P275" s="97">
        <v>2785</v>
      </c>
      <c r="Q275" s="97">
        <v>2924</v>
      </c>
      <c r="R275" s="38"/>
      <c r="S275" s="17">
        <f t="shared" si="48"/>
        <v>84720</v>
      </c>
      <c r="T275" s="17">
        <f t="shared" si="49"/>
        <v>63000</v>
      </c>
      <c r="U275" s="17">
        <f t="shared" si="50"/>
        <v>147720</v>
      </c>
      <c r="V275" s="17">
        <f t="shared" si="51"/>
        <v>154440</v>
      </c>
      <c r="W275" s="17">
        <f t="shared" si="52"/>
        <v>160680</v>
      </c>
      <c r="X275" s="17">
        <f t="shared" si="53"/>
        <v>167100</v>
      </c>
      <c r="Y275" s="50">
        <f t="shared" si="54"/>
        <v>175440</v>
      </c>
    </row>
    <row r="276" spans="1:25" ht="12">
      <c r="A276" s="49">
        <v>2642</v>
      </c>
      <c r="B276" s="24" t="s">
        <v>100</v>
      </c>
      <c r="C276" s="13">
        <v>245</v>
      </c>
      <c r="D276" s="13">
        <v>245</v>
      </c>
      <c r="E276" s="13">
        <v>245</v>
      </c>
      <c r="F276" s="13">
        <v>245</v>
      </c>
      <c r="G276" s="13">
        <v>245</v>
      </c>
      <c r="H276" s="13">
        <v>245</v>
      </c>
      <c r="I276" s="13">
        <v>245</v>
      </c>
      <c r="J276" s="38"/>
      <c r="K276" s="15">
        <v>6479</v>
      </c>
      <c r="L276" s="15">
        <v>4914</v>
      </c>
      <c r="M276" s="15">
        <v>11393</v>
      </c>
      <c r="N276" s="97">
        <v>11911</v>
      </c>
      <c r="O276" s="97">
        <v>12392</v>
      </c>
      <c r="P276" s="97">
        <v>12890</v>
      </c>
      <c r="Q276" s="97">
        <v>13534</v>
      </c>
      <c r="R276" s="38"/>
      <c r="S276" s="17">
        <f t="shared" si="48"/>
        <v>1587355</v>
      </c>
      <c r="T276" s="17">
        <f t="shared" si="49"/>
        <v>1203930</v>
      </c>
      <c r="U276" s="17">
        <f t="shared" si="50"/>
        <v>2791285</v>
      </c>
      <c r="V276" s="17">
        <f t="shared" si="51"/>
        <v>2918195</v>
      </c>
      <c r="W276" s="17">
        <f t="shared" si="52"/>
        <v>3036040</v>
      </c>
      <c r="X276" s="17">
        <f t="shared" si="53"/>
        <v>3158050</v>
      </c>
      <c r="Y276" s="50">
        <f t="shared" si="54"/>
        <v>3315830</v>
      </c>
    </row>
    <row r="277" spans="1:25" ht="12">
      <c r="A277" s="49">
        <v>2633</v>
      </c>
      <c r="B277" s="24" t="s">
        <v>101</v>
      </c>
      <c r="C277" s="13">
        <v>125</v>
      </c>
      <c r="D277" s="13">
        <v>125</v>
      </c>
      <c r="E277" s="13">
        <v>125</v>
      </c>
      <c r="F277" s="13">
        <v>125</v>
      </c>
      <c r="G277" s="13">
        <v>125</v>
      </c>
      <c r="H277" s="13">
        <v>125</v>
      </c>
      <c r="I277" s="13">
        <v>125</v>
      </c>
      <c r="J277" s="38"/>
      <c r="K277" s="15">
        <v>7987</v>
      </c>
      <c r="L277" s="15">
        <v>5938</v>
      </c>
      <c r="M277" s="15">
        <v>13925</v>
      </c>
      <c r="N277" s="97">
        <v>14558</v>
      </c>
      <c r="O277" s="97">
        <v>15146</v>
      </c>
      <c r="P277" s="97">
        <v>15754</v>
      </c>
      <c r="Q277" s="97">
        <v>16542</v>
      </c>
      <c r="R277" s="38"/>
      <c r="S277" s="17">
        <f t="shared" si="48"/>
        <v>998375</v>
      </c>
      <c r="T277" s="17">
        <f t="shared" si="49"/>
        <v>742250</v>
      </c>
      <c r="U277" s="17">
        <f t="shared" si="50"/>
        <v>1740625</v>
      </c>
      <c r="V277" s="17">
        <f t="shared" si="51"/>
        <v>1819750</v>
      </c>
      <c r="W277" s="17">
        <f t="shared" si="52"/>
        <v>1893250</v>
      </c>
      <c r="X277" s="17">
        <f t="shared" si="53"/>
        <v>1969250</v>
      </c>
      <c r="Y277" s="50">
        <f t="shared" si="54"/>
        <v>2067750</v>
      </c>
    </row>
    <row r="278" spans="1:25" ht="12">
      <c r="A278" s="49">
        <v>2643</v>
      </c>
      <c r="B278" s="24" t="s">
        <v>102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38"/>
      <c r="K278" s="15">
        <v>65</v>
      </c>
      <c r="L278" s="15">
        <v>74</v>
      </c>
      <c r="M278" s="15">
        <v>139</v>
      </c>
      <c r="N278" s="97">
        <v>139</v>
      </c>
      <c r="O278" s="97">
        <v>139</v>
      </c>
      <c r="P278" s="97">
        <v>139</v>
      </c>
      <c r="Q278" s="97">
        <v>139</v>
      </c>
      <c r="R278" s="38"/>
      <c r="S278" s="17">
        <f t="shared" si="48"/>
        <v>0</v>
      </c>
      <c r="T278" s="17">
        <f t="shared" si="49"/>
        <v>0</v>
      </c>
      <c r="U278" s="17">
        <f t="shared" si="50"/>
        <v>0</v>
      </c>
      <c r="V278" s="17">
        <f t="shared" si="51"/>
        <v>0</v>
      </c>
      <c r="W278" s="17">
        <f t="shared" si="52"/>
        <v>0</v>
      </c>
      <c r="X278" s="17">
        <f t="shared" si="53"/>
        <v>0</v>
      </c>
      <c r="Y278" s="50">
        <f t="shared" si="54"/>
        <v>0</v>
      </c>
    </row>
    <row r="279" spans="1:25" ht="12">
      <c r="A279" s="49">
        <v>2614</v>
      </c>
      <c r="B279" s="24" t="s">
        <v>41</v>
      </c>
      <c r="C279" s="19">
        <v>125</v>
      </c>
      <c r="D279" s="19">
        <v>125</v>
      </c>
      <c r="E279" s="19">
        <v>125</v>
      </c>
      <c r="F279" s="19">
        <v>125</v>
      </c>
      <c r="G279" s="19">
        <v>125</v>
      </c>
      <c r="H279" s="19">
        <v>125</v>
      </c>
      <c r="I279" s="19">
        <v>125</v>
      </c>
      <c r="J279" s="38"/>
      <c r="K279" s="15">
        <v>4353</v>
      </c>
      <c r="L279" s="15">
        <v>3235</v>
      </c>
      <c r="M279" s="15">
        <v>7588</v>
      </c>
      <c r="N279" s="97">
        <v>7934</v>
      </c>
      <c r="O279" s="97">
        <v>8254</v>
      </c>
      <c r="P279" s="97">
        <v>8586</v>
      </c>
      <c r="Q279" s="97">
        <v>9014</v>
      </c>
      <c r="R279" s="38"/>
      <c r="S279" s="17">
        <f t="shared" si="48"/>
        <v>544125</v>
      </c>
      <c r="T279" s="17">
        <f t="shared" si="49"/>
        <v>404375</v>
      </c>
      <c r="U279" s="17">
        <f t="shared" si="50"/>
        <v>948500</v>
      </c>
      <c r="V279" s="17">
        <f t="shared" si="51"/>
        <v>991750</v>
      </c>
      <c r="W279" s="17">
        <f t="shared" si="52"/>
        <v>1031750</v>
      </c>
      <c r="X279" s="17">
        <f t="shared" si="53"/>
        <v>1073250</v>
      </c>
      <c r="Y279" s="50">
        <f t="shared" si="54"/>
        <v>1126750</v>
      </c>
    </row>
    <row r="280" spans="1:25" ht="12">
      <c r="A280" s="49">
        <v>2615</v>
      </c>
      <c r="B280" s="24" t="s">
        <v>42</v>
      </c>
      <c r="C280" s="19">
        <v>30</v>
      </c>
      <c r="D280" s="19">
        <v>30</v>
      </c>
      <c r="E280" s="19">
        <v>30</v>
      </c>
      <c r="F280" s="19">
        <v>30</v>
      </c>
      <c r="G280" s="19">
        <v>30</v>
      </c>
      <c r="H280" s="19">
        <v>30</v>
      </c>
      <c r="I280" s="19">
        <v>30</v>
      </c>
      <c r="J280" s="38"/>
      <c r="K280" s="15">
        <v>36375</v>
      </c>
      <c r="L280" s="15">
        <v>27591</v>
      </c>
      <c r="M280" s="15">
        <v>63966</v>
      </c>
      <c r="N280" s="97">
        <v>66876</v>
      </c>
      <c r="O280" s="97">
        <v>69576</v>
      </c>
      <c r="P280" s="97">
        <v>72370</v>
      </c>
      <c r="Q280" s="97">
        <v>75989</v>
      </c>
      <c r="R280" s="38"/>
      <c r="S280" s="17">
        <f t="shared" si="48"/>
        <v>1091250</v>
      </c>
      <c r="T280" s="17">
        <f t="shared" si="49"/>
        <v>827730</v>
      </c>
      <c r="U280" s="17">
        <f t="shared" si="50"/>
        <v>1918980</v>
      </c>
      <c r="V280" s="17">
        <f t="shared" si="51"/>
        <v>2006280</v>
      </c>
      <c r="W280" s="17">
        <f t="shared" si="52"/>
        <v>2087280</v>
      </c>
      <c r="X280" s="17">
        <f t="shared" si="53"/>
        <v>2171100</v>
      </c>
      <c r="Y280" s="50">
        <f t="shared" si="54"/>
        <v>2279670</v>
      </c>
    </row>
    <row r="281" spans="1:25" ht="12">
      <c r="A281" s="49">
        <v>2616</v>
      </c>
      <c r="B281" s="24" t="s">
        <v>43</v>
      </c>
      <c r="C281" s="19">
        <v>225</v>
      </c>
      <c r="D281" s="19">
        <v>225</v>
      </c>
      <c r="E281" s="19">
        <v>225</v>
      </c>
      <c r="F281" s="19">
        <v>225</v>
      </c>
      <c r="G281" s="19">
        <v>225</v>
      </c>
      <c r="H281" s="19">
        <v>225</v>
      </c>
      <c r="I281" s="19">
        <v>225</v>
      </c>
      <c r="J281" s="38"/>
      <c r="K281" s="15">
        <v>569</v>
      </c>
      <c r="L281" s="15">
        <v>433</v>
      </c>
      <c r="M281" s="15">
        <v>1002</v>
      </c>
      <c r="N281" s="97">
        <v>1047</v>
      </c>
      <c r="O281" s="97">
        <v>1090</v>
      </c>
      <c r="P281" s="97">
        <v>1133</v>
      </c>
      <c r="Q281" s="97">
        <v>1190</v>
      </c>
      <c r="R281" s="38"/>
      <c r="S281" s="17">
        <f t="shared" si="48"/>
        <v>128025</v>
      </c>
      <c r="T281" s="17">
        <f t="shared" si="49"/>
        <v>97425</v>
      </c>
      <c r="U281" s="17">
        <f t="shared" si="50"/>
        <v>225450</v>
      </c>
      <c r="V281" s="17">
        <f t="shared" si="51"/>
        <v>235575</v>
      </c>
      <c r="W281" s="17">
        <f t="shared" si="52"/>
        <v>245250</v>
      </c>
      <c r="X281" s="17">
        <f t="shared" si="53"/>
        <v>254925</v>
      </c>
      <c r="Y281" s="50">
        <f t="shared" si="54"/>
        <v>267750</v>
      </c>
    </row>
    <row r="282" spans="1:25" ht="12">
      <c r="A282" s="49">
        <v>2617</v>
      </c>
      <c r="B282" s="24" t="s">
        <v>103</v>
      </c>
      <c r="C282" s="19">
        <v>65</v>
      </c>
      <c r="D282" s="19">
        <v>65</v>
      </c>
      <c r="E282" s="19">
        <v>65</v>
      </c>
      <c r="F282" s="19">
        <v>65</v>
      </c>
      <c r="G282" s="19">
        <v>65</v>
      </c>
      <c r="H282" s="19">
        <v>65</v>
      </c>
      <c r="I282" s="19">
        <v>65</v>
      </c>
      <c r="J282" s="38"/>
      <c r="K282" s="15">
        <v>3888</v>
      </c>
      <c r="L282" s="15">
        <v>2891</v>
      </c>
      <c r="M282" s="15">
        <v>6779</v>
      </c>
      <c r="N282" s="97">
        <v>7088</v>
      </c>
      <c r="O282" s="97">
        <v>7374</v>
      </c>
      <c r="P282" s="97">
        <v>7670</v>
      </c>
      <c r="Q282" s="97">
        <v>8054</v>
      </c>
      <c r="R282" s="38"/>
      <c r="S282" s="17">
        <f t="shared" si="48"/>
        <v>252720</v>
      </c>
      <c r="T282" s="17">
        <f t="shared" si="49"/>
        <v>187915</v>
      </c>
      <c r="U282" s="17">
        <f t="shared" si="50"/>
        <v>440635</v>
      </c>
      <c r="V282" s="17">
        <f t="shared" si="51"/>
        <v>460720</v>
      </c>
      <c r="W282" s="17">
        <f t="shared" si="52"/>
        <v>479310</v>
      </c>
      <c r="X282" s="17">
        <f t="shared" si="53"/>
        <v>498550</v>
      </c>
      <c r="Y282" s="50">
        <f t="shared" si="54"/>
        <v>523510</v>
      </c>
    </row>
    <row r="283" spans="1:25" ht="12">
      <c r="A283" s="49">
        <v>2618</v>
      </c>
      <c r="B283" s="24" t="s">
        <v>104</v>
      </c>
      <c r="C283" s="19"/>
      <c r="D283" s="19"/>
      <c r="E283" s="19"/>
      <c r="F283" s="19"/>
      <c r="G283" s="19"/>
      <c r="H283" s="19"/>
      <c r="I283" s="19"/>
      <c r="J283" s="38"/>
      <c r="K283" s="15">
        <v>260</v>
      </c>
      <c r="L283" s="15">
        <v>186</v>
      </c>
      <c r="M283" s="15">
        <v>446</v>
      </c>
      <c r="N283" s="97">
        <v>468</v>
      </c>
      <c r="O283" s="97">
        <v>492</v>
      </c>
      <c r="P283" s="97">
        <v>516</v>
      </c>
      <c r="Q283" s="97">
        <v>542</v>
      </c>
      <c r="R283" s="38"/>
      <c r="S283" s="17">
        <f t="shared" si="48"/>
        <v>0</v>
      </c>
      <c r="T283" s="17">
        <f t="shared" si="49"/>
        <v>0</v>
      </c>
      <c r="U283" s="17">
        <f t="shared" si="50"/>
        <v>0</v>
      </c>
      <c r="V283" s="17">
        <f t="shared" si="51"/>
        <v>0</v>
      </c>
      <c r="W283" s="17">
        <f t="shared" si="52"/>
        <v>0</v>
      </c>
      <c r="X283" s="17">
        <f t="shared" si="53"/>
        <v>0</v>
      </c>
      <c r="Y283" s="50">
        <f t="shared" si="54"/>
        <v>0</v>
      </c>
    </row>
    <row r="284" spans="1:25" ht="12">
      <c r="A284" s="49">
        <v>2681</v>
      </c>
      <c r="B284" s="24" t="s">
        <v>105</v>
      </c>
      <c r="C284" s="19">
        <v>155</v>
      </c>
      <c r="D284" s="19">
        <v>155</v>
      </c>
      <c r="E284" s="19">
        <v>155</v>
      </c>
      <c r="F284" s="19">
        <v>155</v>
      </c>
      <c r="G284" s="19">
        <v>155</v>
      </c>
      <c r="H284" s="19">
        <v>155</v>
      </c>
      <c r="I284" s="19">
        <v>155</v>
      </c>
      <c r="J284" s="38"/>
      <c r="K284" s="15">
        <v>658</v>
      </c>
      <c r="L284" s="15">
        <v>499</v>
      </c>
      <c r="M284" s="15">
        <v>1157</v>
      </c>
      <c r="N284" s="97">
        <v>1210</v>
      </c>
      <c r="O284" s="97">
        <v>1258</v>
      </c>
      <c r="P284" s="97">
        <v>1310</v>
      </c>
      <c r="Q284" s="97">
        <v>1374</v>
      </c>
      <c r="R284" s="38"/>
      <c r="S284" s="17">
        <f t="shared" si="48"/>
        <v>101990</v>
      </c>
      <c r="T284" s="17">
        <f t="shared" si="49"/>
        <v>77345</v>
      </c>
      <c r="U284" s="17">
        <f t="shared" si="50"/>
        <v>179335</v>
      </c>
      <c r="V284" s="17">
        <f t="shared" si="51"/>
        <v>187550</v>
      </c>
      <c r="W284" s="17">
        <f t="shared" si="52"/>
        <v>194990</v>
      </c>
      <c r="X284" s="17">
        <f t="shared" si="53"/>
        <v>203050</v>
      </c>
      <c r="Y284" s="50">
        <f t="shared" si="54"/>
        <v>212970</v>
      </c>
    </row>
    <row r="285" spans="1:25" ht="12.75" thickBot="1">
      <c r="A285" s="64" t="s">
        <v>106</v>
      </c>
      <c r="B285" s="142"/>
      <c r="C285" s="143"/>
      <c r="D285" s="144"/>
      <c r="E285" s="144"/>
      <c r="F285" s="144"/>
      <c r="G285" s="144"/>
      <c r="H285" s="144"/>
      <c r="I285" s="144"/>
      <c r="J285" s="121"/>
      <c r="K285" s="54"/>
      <c r="L285" s="54"/>
      <c r="M285" s="54"/>
      <c r="N285" s="145"/>
      <c r="O285" s="145"/>
      <c r="P285" s="145"/>
      <c r="Q285" s="145"/>
      <c r="R285" s="121"/>
      <c r="S285" s="56">
        <f>SUM(S272:S284)</f>
        <v>6334720</v>
      </c>
      <c r="T285" s="56">
        <f aca="true" t="shared" si="59" ref="T285:Y285">SUM(T272:T284)</f>
        <v>4776850</v>
      </c>
      <c r="U285" s="56">
        <f t="shared" si="59"/>
        <v>11111570</v>
      </c>
      <c r="V285" s="56">
        <f t="shared" si="59"/>
        <v>11617380</v>
      </c>
      <c r="W285" s="56">
        <f t="shared" si="59"/>
        <v>12086200</v>
      </c>
      <c r="X285" s="56">
        <f t="shared" si="59"/>
        <v>12571635</v>
      </c>
      <c r="Y285" s="61">
        <f t="shared" si="59"/>
        <v>13199750</v>
      </c>
    </row>
    <row r="286" spans="1:25" ht="12">
      <c r="A286" s="160"/>
      <c r="B286" s="133"/>
      <c r="C286" s="134"/>
      <c r="D286" s="135"/>
      <c r="E286" s="135"/>
      <c r="F286" s="135"/>
      <c r="G286" s="135"/>
      <c r="H286" s="135"/>
      <c r="I286" s="135"/>
      <c r="J286" s="136"/>
      <c r="K286" s="168"/>
      <c r="L286" s="168"/>
      <c r="M286" s="168"/>
      <c r="N286" s="170"/>
      <c r="O286" s="170"/>
      <c r="P286" s="168"/>
      <c r="Q286" s="169"/>
      <c r="R286" s="136"/>
      <c r="S286" s="139"/>
      <c r="T286" s="139"/>
      <c r="U286" s="139"/>
      <c r="V286" s="139"/>
      <c r="W286" s="139"/>
      <c r="X286" s="139"/>
      <c r="Y286" s="140"/>
    </row>
    <row r="287" spans="1:25" ht="12">
      <c r="A287" s="62" t="s">
        <v>5</v>
      </c>
      <c r="B287" s="33"/>
      <c r="C287" s="13"/>
      <c r="D287" s="14"/>
      <c r="E287" s="14"/>
      <c r="F287" s="14"/>
      <c r="G287" s="14"/>
      <c r="H287" s="14"/>
      <c r="I287" s="14"/>
      <c r="J287" s="38"/>
      <c r="K287" s="15"/>
      <c r="L287" s="15"/>
      <c r="M287" s="15"/>
      <c r="N287" s="16"/>
      <c r="O287" s="16"/>
      <c r="P287" s="97"/>
      <c r="Q287" s="97"/>
      <c r="R287" s="38"/>
      <c r="S287" s="17"/>
      <c r="T287" s="17"/>
      <c r="U287" s="17"/>
      <c r="V287" s="17"/>
      <c r="W287" s="17"/>
      <c r="X287" s="17"/>
      <c r="Y287" s="50"/>
    </row>
    <row r="288" spans="1:25" ht="12">
      <c r="A288" s="49">
        <v>3631</v>
      </c>
      <c r="B288" s="24" t="s">
        <v>96</v>
      </c>
      <c r="C288" s="13"/>
      <c r="D288" s="14"/>
      <c r="E288" s="13">
        <v>190</v>
      </c>
      <c r="F288" s="13">
        <v>190</v>
      </c>
      <c r="G288" s="13">
        <v>190</v>
      </c>
      <c r="H288" s="13">
        <v>190</v>
      </c>
      <c r="I288" s="13">
        <v>190</v>
      </c>
      <c r="J288" s="38"/>
      <c r="K288" s="15"/>
      <c r="L288" s="15">
        <v>3516</v>
      </c>
      <c r="M288" s="15">
        <v>3516</v>
      </c>
      <c r="N288" s="97">
        <v>3676</v>
      </c>
      <c r="O288" s="97">
        <v>3825</v>
      </c>
      <c r="P288" s="97">
        <v>3978</v>
      </c>
      <c r="Q288" s="97">
        <v>4177</v>
      </c>
      <c r="R288" s="38"/>
      <c r="S288" s="17"/>
      <c r="T288" s="17">
        <f t="shared" si="49"/>
        <v>668040</v>
      </c>
      <c r="U288" s="17">
        <f t="shared" si="50"/>
        <v>668040</v>
      </c>
      <c r="V288" s="17">
        <f t="shared" si="51"/>
        <v>698440</v>
      </c>
      <c r="W288" s="17">
        <f t="shared" si="52"/>
        <v>726750</v>
      </c>
      <c r="X288" s="17">
        <f t="shared" si="53"/>
        <v>755820</v>
      </c>
      <c r="Y288" s="50">
        <f t="shared" si="54"/>
        <v>793630</v>
      </c>
    </row>
    <row r="289" spans="1:25" ht="12">
      <c r="A289" s="49">
        <v>3632</v>
      </c>
      <c r="B289" s="24" t="s">
        <v>97</v>
      </c>
      <c r="C289" s="13"/>
      <c r="D289" s="14"/>
      <c r="E289" s="13">
        <v>310</v>
      </c>
      <c r="F289" s="13">
        <v>310</v>
      </c>
      <c r="G289" s="13">
        <v>310</v>
      </c>
      <c r="H289" s="13">
        <v>310</v>
      </c>
      <c r="I289" s="13">
        <v>310</v>
      </c>
      <c r="J289" s="38"/>
      <c r="K289" s="15"/>
      <c r="L289" s="15">
        <v>38</v>
      </c>
      <c r="M289" s="15">
        <v>38</v>
      </c>
      <c r="N289" s="97">
        <v>39</v>
      </c>
      <c r="O289" s="97">
        <v>41</v>
      </c>
      <c r="P289" s="97">
        <v>43</v>
      </c>
      <c r="Q289" s="97">
        <v>45</v>
      </c>
      <c r="R289" s="38"/>
      <c r="S289" s="17"/>
      <c r="T289" s="17">
        <f t="shared" si="49"/>
        <v>11780</v>
      </c>
      <c r="U289" s="17">
        <f t="shared" si="50"/>
        <v>11780</v>
      </c>
      <c r="V289" s="17">
        <f t="shared" si="51"/>
        <v>12090</v>
      </c>
      <c r="W289" s="17">
        <f t="shared" si="52"/>
        <v>12710</v>
      </c>
      <c r="X289" s="17">
        <f t="shared" si="53"/>
        <v>13330</v>
      </c>
      <c r="Y289" s="50">
        <f t="shared" si="54"/>
        <v>13950</v>
      </c>
    </row>
    <row r="290" spans="1:25" ht="12">
      <c r="A290" s="49">
        <v>3640</v>
      </c>
      <c r="B290" s="24" t="s">
        <v>98</v>
      </c>
      <c r="C290" s="13"/>
      <c r="D290" s="14"/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38"/>
      <c r="K290" s="15"/>
      <c r="L290" s="15">
        <v>63</v>
      </c>
      <c r="M290" s="15">
        <v>63</v>
      </c>
      <c r="N290" s="97">
        <v>63</v>
      </c>
      <c r="O290" s="97">
        <v>63</v>
      </c>
      <c r="P290" s="97">
        <v>63</v>
      </c>
      <c r="Q290" s="97">
        <v>63</v>
      </c>
      <c r="R290" s="38"/>
      <c r="S290" s="17"/>
      <c r="T290" s="17">
        <f t="shared" si="49"/>
        <v>0</v>
      </c>
      <c r="U290" s="17">
        <f t="shared" si="50"/>
        <v>0</v>
      </c>
      <c r="V290" s="17">
        <f t="shared" si="51"/>
        <v>0</v>
      </c>
      <c r="W290" s="17">
        <f t="shared" si="52"/>
        <v>0</v>
      </c>
      <c r="X290" s="17">
        <f t="shared" si="53"/>
        <v>0</v>
      </c>
      <c r="Y290" s="50">
        <f t="shared" si="54"/>
        <v>0</v>
      </c>
    </row>
    <row r="291" spans="1:25" ht="12">
      <c r="A291" s="49">
        <v>3641</v>
      </c>
      <c r="B291" s="24" t="s">
        <v>99</v>
      </c>
      <c r="C291" s="13"/>
      <c r="D291" s="14"/>
      <c r="E291" s="13">
        <v>60</v>
      </c>
      <c r="F291" s="13">
        <v>60</v>
      </c>
      <c r="G291" s="13">
        <v>60</v>
      </c>
      <c r="H291" s="13">
        <v>60</v>
      </c>
      <c r="I291" s="13">
        <v>60</v>
      </c>
      <c r="J291" s="38"/>
      <c r="K291" s="15"/>
      <c r="L291" s="15">
        <v>615</v>
      </c>
      <c r="M291" s="15">
        <v>615</v>
      </c>
      <c r="N291" s="97">
        <v>643</v>
      </c>
      <c r="O291" s="97">
        <v>669</v>
      </c>
      <c r="P291" s="97">
        <v>696</v>
      </c>
      <c r="Q291" s="97">
        <v>731</v>
      </c>
      <c r="R291" s="38"/>
      <c r="S291" s="17"/>
      <c r="T291" s="17">
        <f t="shared" si="49"/>
        <v>36900</v>
      </c>
      <c r="U291" s="17">
        <f t="shared" si="50"/>
        <v>36900</v>
      </c>
      <c r="V291" s="17">
        <f t="shared" si="51"/>
        <v>38580</v>
      </c>
      <c r="W291" s="17">
        <f t="shared" si="52"/>
        <v>40140</v>
      </c>
      <c r="X291" s="17">
        <f t="shared" si="53"/>
        <v>41760</v>
      </c>
      <c r="Y291" s="50">
        <f t="shared" si="54"/>
        <v>43860</v>
      </c>
    </row>
    <row r="292" spans="1:25" ht="12">
      <c r="A292" s="49">
        <v>3642</v>
      </c>
      <c r="B292" s="24" t="s">
        <v>100</v>
      </c>
      <c r="C292" s="13"/>
      <c r="D292" s="14"/>
      <c r="E292" s="13">
        <v>245</v>
      </c>
      <c r="F292" s="13">
        <v>245</v>
      </c>
      <c r="G292" s="13">
        <v>245</v>
      </c>
      <c r="H292" s="13">
        <v>245</v>
      </c>
      <c r="I292" s="13">
        <v>245</v>
      </c>
      <c r="J292" s="38"/>
      <c r="K292" s="15"/>
      <c r="L292" s="15">
        <v>2848</v>
      </c>
      <c r="M292" s="15">
        <v>2848</v>
      </c>
      <c r="N292" s="97">
        <v>2978</v>
      </c>
      <c r="O292" s="97">
        <v>3098</v>
      </c>
      <c r="P292" s="97">
        <v>3223</v>
      </c>
      <c r="Q292" s="97">
        <v>3384</v>
      </c>
      <c r="R292" s="38"/>
      <c r="S292" s="17"/>
      <c r="T292" s="17">
        <f t="shared" si="49"/>
        <v>697760</v>
      </c>
      <c r="U292" s="17">
        <f t="shared" si="50"/>
        <v>697760</v>
      </c>
      <c r="V292" s="17">
        <f t="shared" si="51"/>
        <v>729610</v>
      </c>
      <c r="W292" s="17">
        <f t="shared" si="52"/>
        <v>759010</v>
      </c>
      <c r="X292" s="17">
        <f t="shared" si="53"/>
        <v>789635</v>
      </c>
      <c r="Y292" s="50">
        <f t="shared" si="54"/>
        <v>829080</v>
      </c>
    </row>
    <row r="293" spans="1:25" ht="12">
      <c r="A293" s="49">
        <v>3633</v>
      </c>
      <c r="B293" s="24" t="s">
        <v>101</v>
      </c>
      <c r="C293" s="13"/>
      <c r="D293" s="14"/>
      <c r="E293" s="13">
        <v>125</v>
      </c>
      <c r="F293" s="13">
        <v>125</v>
      </c>
      <c r="G293" s="13">
        <v>125</v>
      </c>
      <c r="H293" s="13">
        <v>125</v>
      </c>
      <c r="I293" s="13">
        <v>125</v>
      </c>
      <c r="J293" s="38"/>
      <c r="K293" s="15"/>
      <c r="L293" s="15">
        <v>3481</v>
      </c>
      <c r="M293" s="15">
        <v>3481</v>
      </c>
      <c r="N293" s="97">
        <v>3640</v>
      </c>
      <c r="O293" s="97">
        <v>3787</v>
      </c>
      <c r="P293" s="97">
        <v>3939</v>
      </c>
      <c r="Q293" s="97">
        <v>4136</v>
      </c>
      <c r="R293" s="38"/>
      <c r="S293" s="17"/>
      <c r="T293" s="17">
        <f t="shared" si="49"/>
        <v>435125</v>
      </c>
      <c r="U293" s="17">
        <f t="shared" si="50"/>
        <v>435125</v>
      </c>
      <c r="V293" s="17">
        <f t="shared" si="51"/>
        <v>455000</v>
      </c>
      <c r="W293" s="17">
        <f t="shared" si="52"/>
        <v>473375</v>
      </c>
      <c r="X293" s="17">
        <f t="shared" si="53"/>
        <v>492375</v>
      </c>
      <c r="Y293" s="50">
        <f t="shared" si="54"/>
        <v>517000</v>
      </c>
    </row>
    <row r="294" spans="1:25" ht="12">
      <c r="A294" s="49">
        <v>3643</v>
      </c>
      <c r="B294" s="24" t="s">
        <v>102</v>
      </c>
      <c r="C294" s="13"/>
      <c r="D294" s="14"/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38"/>
      <c r="K294" s="15"/>
      <c r="L294" s="15">
        <v>63</v>
      </c>
      <c r="M294" s="15">
        <v>63</v>
      </c>
      <c r="N294" s="97">
        <v>63</v>
      </c>
      <c r="O294" s="97">
        <v>63</v>
      </c>
      <c r="P294" s="97">
        <v>63</v>
      </c>
      <c r="Q294" s="97">
        <v>63</v>
      </c>
      <c r="R294" s="38"/>
      <c r="S294" s="17"/>
      <c r="T294" s="17">
        <f t="shared" si="49"/>
        <v>0</v>
      </c>
      <c r="U294" s="17">
        <f t="shared" si="50"/>
        <v>0</v>
      </c>
      <c r="V294" s="17">
        <f t="shared" si="51"/>
        <v>0</v>
      </c>
      <c r="W294" s="17">
        <f t="shared" si="52"/>
        <v>0</v>
      </c>
      <c r="X294" s="17">
        <f t="shared" si="53"/>
        <v>0</v>
      </c>
      <c r="Y294" s="50">
        <f t="shared" si="54"/>
        <v>0</v>
      </c>
    </row>
    <row r="295" spans="1:25" ht="12">
      <c r="A295" s="49">
        <v>3614</v>
      </c>
      <c r="B295" s="24" t="s">
        <v>41</v>
      </c>
      <c r="C295" s="19"/>
      <c r="D295" s="20"/>
      <c r="E295" s="19">
        <v>125</v>
      </c>
      <c r="F295" s="19">
        <v>125</v>
      </c>
      <c r="G295" s="19">
        <v>125</v>
      </c>
      <c r="H295" s="19">
        <v>125</v>
      </c>
      <c r="I295" s="19">
        <v>125</v>
      </c>
      <c r="J295" s="38"/>
      <c r="K295" s="15"/>
      <c r="L295" s="15">
        <v>1897</v>
      </c>
      <c r="M295" s="15">
        <v>1897</v>
      </c>
      <c r="N295" s="97">
        <v>1983</v>
      </c>
      <c r="O295" s="97">
        <v>2063</v>
      </c>
      <c r="P295" s="97">
        <v>2146</v>
      </c>
      <c r="Q295" s="97">
        <v>2254</v>
      </c>
      <c r="R295" s="38"/>
      <c r="S295" s="17"/>
      <c r="T295" s="17">
        <f t="shared" si="49"/>
        <v>237125</v>
      </c>
      <c r="U295" s="17">
        <f t="shared" si="50"/>
        <v>237125</v>
      </c>
      <c r="V295" s="17">
        <f t="shared" si="51"/>
        <v>247875</v>
      </c>
      <c r="W295" s="17">
        <f t="shared" si="52"/>
        <v>257875</v>
      </c>
      <c r="X295" s="17">
        <f t="shared" si="53"/>
        <v>268250</v>
      </c>
      <c r="Y295" s="50">
        <f t="shared" si="54"/>
        <v>281750</v>
      </c>
    </row>
    <row r="296" spans="1:25" ht="12">
      <c r="A296" s="49">
        <v>3615</v>
      </c>
      <c r="B296" s="24" t="s">
        <v>42</v>
      </c>
      <c r="C296" s="19"/>
      <c r="D296" s="20"/>
      <c r="E296" s="19">
        <v>30</v>
      </c>
      <c r="F296" s="19">
        <v>30</v>
      </c>
      <c r="G296" s="19">
        <v>30</v>
      </c>
      <c r="H296" s="19">
        <v>30</v>
      </c>
      <c r="I296" s="19">
        <v>30</v>
      </c>
      <c r="J296" s="38"/>
      <c r="K296" s="15"/>
      <c r="L296" s="15">
        <v>15991</v>
      </c>
      <c r="M296" s="15">
        <v>15991</v>
      </c>
      <c r="N296" s="97">
        <v>16719</v>
      </c>
      <c r="O296" s="97">
        <v>17394</v>
      </c>
      <c r="P296" s="97">
        <v>18093</v>
      </c>
      <c r="Q296" s="97">
        <v>18997</v>
      </c>
      <c r="R296" s="38"/>
      <c r="S296" s="17"/>
      <c r="T296" s="17">
        <f t="shared" si="49"/>
        <v>479730</v>
      </c>
      <c r="U296" s="17">
        <f t="shared" si="50"/>
        <v>479730</v>
      </c>
      <c r="V296" s="17">
        <f t="shared" si="51"/>
        <v>501570</v>
      </c>
      <c r="W296" s="17">
        <f t="shared" si="52"/>
        <v>521820</v>
      </c>
      <c r="X296" s="17">
        <f t="shared" si="53"/>
        <v>542790</v>
      </c>
      <c r="Y296" s="50">
        <f t="shared" si="54"/>
        <v>569910</v>
      </c>
    </row>
    <row r="297" spans="1:25" ht="12">
      <c r="A297" s="49">
        <v>3616</v>
      </c>
      <c r="B297" s="24" t="s">
        <v>43</v>
      </c>
      <c r="C297" s="19"/>
      <c r="D297" s="20"/>
      <c r="E297" s="19">
        <v>225</v>
      </c>
      <c r="F297" s="19">
        <v>225</v>
      </c>
      <c r="G297" s="19">
        <v>225</v>
      </c>
      <c r="H297" s="19">
        <v>225</v>
      </c>
      <c r="I297" s="19">
        <v>225</v>
      </c>
      <c r="J297" s="38"/>
      <c r="K297" s="15"/>
      <c r="L297" s="15">
        <v>250</v>
      </c>
      <c r="M297" s="15">
        <v>250</v>
      </c>
      <c r="N297" s="97">
        <v>262</v>
      </c>
      <c r="O297" s="97">
        <v>272</v>
      </c>
      <c r="P297" s="97">
        <v>283</v>
      </c>
      <c r="Q297" s="97">
        <v>297</v>
      </c>
      <c r="R297" s="38"/>
      <c r="S297" s="17"/>
      <c r="T297" s="17">
        <f t="shared" si="49"/>
        <v>56250</v>
      </c>
      <c r="U297" s="17">
        <f t="shared" si="50"/>
        <v>56250</v>
      </c>
      <c r="V297" s="17">
        <f t="shared" si="51"/>
        <v>58950</v>
      </c>
      <c r="W297" s="17">
        <f t="shared" si="52"/>
        <v>61200</v>
      </c>
      <c r="X297" s="17">
        <f t="shared" si="53"/>
        <v>63675</v>
      </c>
      <c r="Y297" s="50">
        <f t="shared" si="54"/>
        <v>66825</v>
      </c>
    </row>
    <row r="298" spans="1:25" ht="12">
      <c r="A298" s="49">
        <v>3617</v>
      </c>
      <c r="B298" s="24" t="s">
        <v>103</v>
      </c>
      <c r="C298" s="19"/>
      <c r="D298" s="20"/>
      <c r="E298" s="19">
        <v>65</v>
      </c>
      <c r="F298" s="19">
        <v>65</v>
      </c>
      <c r="G298" s="19">
        <v>65</v>
      </c>
      <c r="H298" s="19">
        <v>65</v>
      </c>
      <c r="I298" s="19">
        <v>65</v>
      </c>
      <c r="J298" s="38"/>
      <c r="K298" s="15"/>
      <c r="L298" s="15">
        <v>1695</v>
      </c>
      <c r="M298" s="15">
        <v>1695</v>
      </c>
      <c r="N298" s="97">
        <v>1772</v>
      </c>
      <c r="O298" s="97">
        <v>1843</v>
      </c>
      <c r="P298" s="97">
        <v>1918</v>
      </c>
      <c r="Q298" s="97">
        <v>2013</v>
      </c>
      <c r="R298" s="38"/>
      <c r="S298" s="17"/>
      <c r="T298" s="17">
        <f t="shared" si="49"/>
        <v>110175</v>
      </c>
      <c r="U298" s="17">
        <f t="shared" si="50"/>
        <v>110175</v>
      </c>
      <c r="V298" s="17">
        <f t="shared" si="51"/>
        <v>115180</v>
      </c>
      <c r="W298" s="17">
        <f t="shared" si="52"/>
        <v>119795</v>
      </c>
      <c r="X298" s="17">
        <f t="shared" si="53"/>
        <v>124670</v>
      </c>
      <c r="Y298" s="50">
        <f t="shared" si="54"/>
        <v>130845</v>
      </c>
    </row>
    <row r="299" spans="1:25" ht="12">
      <c r="A299" s="49">
        <v>3618</v>
      </c>
      <c r="B299" s="24" t="s">
        <v>104</v>
      </c>
      <c r="C299" s="19"/>
      <c r="D299" s="20"/>
      <c r="E299" s="19"/>
      <c r="F299" s="19"/>
      <c r="G299" s="19"/>
      <c r="H299" s="19"/>
      <c r="I299" s="19"/>
      <c r="J299" s="38"/>
      <c r="K299" s="15"/>
      <c r="L299" s="15">
        <v>112</v>
      </c>
      <c r="M299" s="15">
        <v>112</v>
      </c>
      <c r="N299" s="97">
        <v>117</v>
      </c>
      <c r="O299" s="97">
        <v>123</v>
      </c>
      <c r="P299" s="97">
        <v>129</v>
      </c>
      <c r="Q299" s="97">
        <v>136</v>
      </c>
      <c r="R299" s="38"/>
      <c r="S299" s="17"/>
      <c r="T299" s="17">
        <f t="shared" si="49"/>
        <v>0</v>
      </c>
      <c r="U299" s="17">
        <f t="shared" si="50"/>
        <v>0</v>
      </c>
      <c r="V299" s="17">
        <f t="shared" si="51"/>
        <v>0</v>
      </c>
      <c r="W299" s="17">
        <f t="shared" si="52"/>
        <v>0</v>
      </c>
      <c r="X299" s="17">
        <f t="shared" si="53"/>
        <v>0</v>
      </c>
      <c r="Y299" s="50">
        <f t="shared" si="54"/>
        <v>0</v>
      </c>
    </row>
    <row r="300" spans="1:25" ht="12">
      <c r="A300" s="85">
        <v>3681</v>
      </c>
      <c r="B300" s="77" t="s">
        <v>105</v>
      </c>
      <c r="C300" s="78"/>
      <c r="D300" s="83"/>
      <c r="E300" s="78">
        <v>155</v>
      </c>
      <c r="F300" s="78">
        <v>155</v>
      </c>
      <c r="G300" s="78">
        <v>155</v>
      </c>
      <c r="H300" s="78">
        <v>155</v>
      </c>
      <c r="I300" s="78">
        <v>155</v>
      </c>
      <c r="J300" s="38"/>
      <c r="K300" s="100"/>
      <c r="L300" s="100">
        <v>289</v>
      </c>
      <c r="M300" s="100">
        <v>289</v>
      </c>
      <c r="N300" s="99">
        <v>302</v>
      </c>
      <c r="O300" s="99">
        <v>315</v>
      </c>
      <c r="P300" s="99">
        <v>327</v>
      </c>
      <c r="Q300" s="99">
        <v>344</v>
      </c>
      <c r="R300" s="38"/>
      <c r="S300" s="79"/>
      <c r="T300" s="79">
        <f t="shared" si="49"/>
        <v>44795</v>
      </c>
      <c r="U300" s="79">
        <f t="shared" si="50"/>
        <v>44795</v>
      </c>
      <c r="V300" s="79">
        <f t="shared" si="51"/>
        <v>46810</v>
      </c>
      <c r="W300" s="79">
        <f t="shared" si="52"/>
        <v>48825</v>
      </c>
      <c r="X300" s="79">
        <f t="shared" si="53"/>
        <v>50685</v>
      </c>
      <c r="Y300" s="80">
        <f t="shared" si="54"/>
        <v>53320</v>
      </c>
    </row>
    <row r="301" spans="1:25" ht="12">
      <c r="A301" s="52" t="s">
        <v>5</v>
      </c>
      <c r="B301" s="33"/>
      <c r="C301" s="19"/>
      <c r="D301" s="20"/>
      <c r="E301" s="20"/>
      <c r="F301" s="20"/>
      <c r="G301" s="20"/>
      <c r="H301" s="20"/>
      <c r="I301" s="20"/>
      <c r="J301" s="38"/>
      <c r="K301" s="15"/>
      <c r="L301" s="15"/>
      <c r="M301" s="15"/>
      <c r="N301" s="97"/>
      <c r="O301" s="97"/>
      <c r="P301" s="97"/>
      <c r="Q301" s="97"/>
      <c r="R301" s="38"/>
      <c r="S301" s="17">
        <f>SUM(S288:S300)</f>
        <v>0</v>
      </c>
      <c r="T301" s="17">
        <f>SUM(T288:T300)</f>
        <v>2777680</v>
      </c>
      <c r="U301" s="17">
        <f>SUM(U288:U300)</f>
        <v>2777680</v>
      </c>
      <c r="V301" s="17">
        <f>SUM(V288:V300)</f>
        <v>2904105</v>
      </c>
      <c r="W301" s="17">
        <f>SUM(W288:W300)</f>
        <v>3021500</v>
      </c>
      <c r="X301" s="17">
        <f>SUM(X288:X300)</f>
        <v>3142990</v>
      </c>
      <c r="Y301" s="50">
        <f>SUM(Y288:Y300)</f>
        <v>3300170</v>
      </c>
    </row>
    <row r="302" spans="1:25" ht="12">
      <c r="A302" s="52"/>
      <c r="B302" s="33"/>
      <c r="C302" s="19"/>
      <c r="D302" s="20"/>
      <c r="E302" s="20"/>
      <c r="F302" s="20"/>
      <c r="G302" s="20"/>
      <c r="H302" s="20"/>
      <c r="I302" s="20"/>
      <c r="J302" s="38"/>
      <c r="K302" s="15"/>
      <c r="L302" s="15"/>
      <c r="M302" s="15"/>
      <c r="N302" s="21"/>
      <c r="O302" s="21"/>
      <c r="P302" s="21"/>
      <c r="Q302" s="21"/>
      <c r="R302" s="38"/>
      <c r="S302" s="17"/>
      <c r="T302" s="17"/>
      <c r="U302" s="17"/>
      <c r="V302" s="17"/>
      <c r="W302" s="17"/>
      <c r="X302" s="17"/>
      <c r="Y302" s="50"/>
    </row>
    <row r="303" spans="1:25" ht="12">
      <c r="A303" s="81" t="s">
        <v>190</v>
      </c>
      <c r="B303" s="82"/>
      <c r="C303" s="78"/>
      <c r="D303" s="83"/>
      <c r="E303" s="83"/>
      <c r="F303" s="83"/>
      <c r="G303" s="83"/>
      <c r="H303" s="83"/>
      <c r="I303" s="83"/>
      <c r="J303" s="38"/>
      <c r="K303" s="100"/>
      <c r="L303" s="100"/>
      <c r="M303" s="100"/>
      <c r="N303" s="99"/>
      <c r="O303" s="99"/>
      <c r="P303" s="99"/>
      <c r="Q303" s="99"/>
      <c r="R303" s="38"/>
      <c r="S303" s="79"/>
      <c r="T303" s="79"/>
      <c r="U303" s="79"/>
      <c r="V303" s="79"/>
      <c r="W303" s="79"/>
      <c r="X303" s="79"/>
      <c r="Y303" s="80"/>
    </row>
    <row r="304" spans="1:25" ht="12">
      <c r="A304" s="49">
        <v>1601</v>
      </c>
      <c r="B304" s="32" t="s">
        <v>107</v>
      </c>
      <c r="C304" s="19">
        <v>240</v>
      </c>
      <c r="D304" s="19">
        <v>240</v>
      </c>
      <c r="E304" s="19">
        <v>240</v>
      </c>
      <c r="F304" s="19">
        <v>240</v>
      </c>
      <c r="G304" s="19">
        <v>240</v>
      </c>
      <c r="H304" s="19">
        <v>240</v>
      </c>
      <c r="I304" s="19">
        <v>240</v>
      </c>
      <c r="J304" s="38"/>
      <c r="K304" s="15">
        <v>16149</v>
      </c>
      <c r="L304" s="15">
        <v>22608</v>
      </c>
      <c r="M304" s="15">
        <v>38757</v>
      </c>
      <c r="N304" s="16">
        <v>40307</v>
      </c>
      <c r="O304" s="16">
        <v>41919</v>
      </c>
      <c r="P304" s="16">
        <v>43596</v>
      </c>
      <c r="Q304" s="16">
        <v>45340</v>
      </c>
      <c r="R304" s="38"/>
      <c r="S304" s="17">
        <f t="shared" si="48"/>
        <v>3875760</v>
      </c>
      <c r="T304" s="17">
        <f t="shared" si="49"/>
        <v>5425920</v>
      </c>
      <c r="U304" s="17">
        <f t="shared" si="50"/>
        <v>9301680</v>
      </c>
      <c r="V304" s="17">
        <f t="shared" si="51"/>
        <v>9673680</v>
      </c>
      <c r="W304" s="17">
        <f t="shared" si="52"/>
        <v>10060560</v>
      </c>
      <c r="X304" s="17">
        <f t="shared" si="53"/>
        <v>10463040</v>
      </c>
      <c r="Y304" s="50">
        <f t="shared" si="54"/>
        <v>10881600</v>
      </c>
    </row>
    <row r="305" spans="1:25" ht="12">
      <c r="A305" s="49">
        <v>1602</v>
      </c>
      <c r="B305" s="24" t="s">
        <v>108</v>
      </c>
      <c r="C305" s="19">
        <v>2080</v>
      </c>
      <c r="D305" s="19">
        <v>2080</v>
      </c>
      <c r="E305" s="19">
        <v>2080</v>
      </c>
      <c r="F305" s="19">
        <v>2080</v>
      </c>
      <c r="G305" s="19">
        <v>2080</v>
      </c>
      <c r="H305" s="19">
        <v>2080</v>
      </c>
      <c r="I305" s="19">
        <v>2080</v>
      </c>
      <c r="J305" s="38"/>
      <c r="K305" s="15">
        <v>5542</v>
      </c>
      <c r="L305" s="15">
        <v>7759</v>
      </c>
      <c r="M305" s="15">
        <v>13301</v>
      </c>
      <c r="N305" s="16">
        <v>13832</v>
      </c>
      <c r="O305" s="16">
        <v>14385</v>
      </c>
      <c r="P305" s="16">
        <v>14962</v>
      </c>
      <c r="Q305" s="16">
        <v>15560</v>
      </c>
      <c r="R305" s="38"/>
      <c r="S305" s="17">
        <f t="shared" si="48"/>
        <v>11527360</v>
      </c>
      <c r="T305" s="17">
        <f t="shared" si="49"/>
        <v>16138720</v>
      </c>
      <c r="U305" s="17">
        <f t="shared" si="50"/>
        <v>27666080</v>
      </c>
      <c r="V305" s="17">
        <f t="shared" si="51"/>
        <v>28770560</v>
      </c>
      <c r="W305" s="17">
        <f t="shared" si="52"/>
        <v>29920800</v>
      </c>
      <c r="X305" s="17">
        <f t="shared" si="53"/>
        <v>31120960</v>
      </c>
      <c r="Y305" s="50">
        <f t="shared" si="54"/>
        <v>32364800</v>
      </c>
    </row>
    <row r="306" spans="1:25" ht="12">
      <c r="A306" s="49">
        <v>1603</v>
      </c>
      <c r="B306" s="24" t="s">
        <v>109</v>
      </c>
      <c r="C306" s="19">
        <v>2080</v>
      </c>
      <c r="D306" s="19">
        <v>2080</v>
      </c>
      <c r="E306" s="19">
        <v>2080</v>
      </c>
      <c r="F306" s="19">
        <v>2080</v>
      </c>
      <c r="G306" s="19">
        <v>2080</v>
      </c>
      <c r="H306" s="19">
        <v>2080</v>
      </c>
      <c r="I306" s="19">
        <v>2080</v>
      </c>
      <c r="J306" s="38"/>
      <c r="K306" s="15">
        <v>0</v>
      </c>
      <c r="L306" s="15">
        <v>0</v>
      </c>
      <c r="M306" s="15">
        <v>0</v>
      </c>
      <c r="N306" s="16">
        <v>0</v>
      </c>
      <c r="O306" s="16">
        <v>0</v>
      </c>
      <c r="P306" s="16">
        <v>0</v>
      </c>
      <c r="Q306" s="16">
        <v>0</v>
      </c>
      <c r="R306" s="38"/>
      <c r="S306" s="17">
        <f t="shared" si="48"/>
        <v>0</v>
      </c>
      <c r="T306" s="17">
        <f t="shared" si="49"/>
        <v>0</v>
      </c>
      <c r="U306" s="17">
        <f t="shared" si="50"/>
        <v>0</v>
      </c>
      <c r="V306" s="17">
        <f t="shared" si="51"/>
        <v>0</v>
      </c>
      <c r="W306" s="17">
        <f t="shared" si="52"/>
        <v>0</v>
      </c>
      <c r="X306" s="17">
        <f t="shared" si="53"/>
        <v>0</v>
      </c>
      <c r="Y306" s="50">
        <f t="shared" si="54"/>
        <v>0</v>
      </c>
    </row>
    <row r="307" spans="1:25" ht="12">
      <c r="A307" s="49">
        <v>1604</v>
      </c>
      <c r="B307" s="24" t="s">
        <v>110</v>
      </c>
      <c r="C307" s="19">
        <v>2080</v>
      </c>
      <c r="D307" s="19">
        <v>2080</v>
      </c>
      <c r="E307" s="19">
        <v>2080</v>
      </c>
      <c r="F307" s="19">
        <v>2080</v>
      </c>
      <c r="G307" s="19">
        <v>2080</v>
      </c>
      <c r="H307" s="19">
        <v>2080</v>
      </c>
      <c r="I307" s="19">
        <v>2080</v>
      </c>
      <c r="J307" s="38"/>
      <c r="K307" s="15">
        <v>161</v>
      </c>
      <c r="L307" s="15">
        <v>227</v>
      </c>
      <c r="M307" s="15">
        <v>388</v>
      </c>
      <c r="N307" s="16">
        <v>403</v>
      </c>
      <c r="O307" s="16">
        <v>419</v>
      </c>
      <c r="P307" s="16">
        <v>436</v>
      </c>
      <c r="Q307" s="16">
        <v>453</v>
      </c>
      <c r="R307" s="38"/>
      <c r="S307" s="17">
        <f t="shared" si="48"/>
        <v>334880</v>
      </c>
      <c r="T307" s="17">
        <f t="shared" si="49"/>
        <v>472160</v>
      </c>
      <c r="U307" s="17">
        <f t="shared" si="50"/>
        <v>807040</v>
      </c>
      <c r="V307" s="17">
        <f t="shared" si="51"/>
        <v>838240</v>
      </c>
      <c r="W307" s="17">
        <f t="shared" si="52"/>
        <v>871520</v>
      </c>
      <c r="X307" s="17">
        <f t="shared" si="53"/>
        <v>906880</v>
      </c>
      <c r="Y307" s="50">
        <f t="shared" si="54"/>
        <v>942240</v>
      </c>
    </row>
    <row r="308" spans="1:25" ht="12">
      <c r="A308" s="49">
        <v>1605</v>
      </c>
      <c r="B308" s="24" t="s">
        <v>111</v>
      </c>
      <c r="C308" s="19">
        <v>600</v>
      </c>
      <c r="D308" s="19">
        <v>600</v>
      </c>
      <c r="E308" s="19">
        <v>600</v>
      </c>
      <c r="F308" s="19">
        <v>600</v>
      </c>
      <c r="G308" s="19">
        <v>600</v>
      </c>
      <c r="H308" s="19">
        <v>600</v>
      </c>
      <c r="I308" s="19">
        <v>600</v>
      </c>
      <c r="J308" s="38"/>
      <c r="K308" s="15">
        <v>465</v>
      </c>
      <c r="L308" s="15">
        <v>650</v>
      </c>
      <c r="M308" s="15">
        <v>1115</v>
      </c>
      <c r="N308" s="97">
        <v>1115</v>
      </c>
      <c r="O308" s="97">
        <v>1115</v>
      </c>
      <c r="P308" s="97">
        <v>1115</v>
      </c>
      <c r="Q308" s="97">
        <v>1115</v>
      </c>
      <c r="R308" s="38"/>
      <c r="S308" s="17">
        <f>K308*D308</f>
        <v>279000</v>
      </c>
      <c r="T308" s="17">
        <f aca="true" t="shared" si="60" ref="T308:T368">L308*E308</f>
        <v>390000</v>
      </c>
      <c r="U308" s="17">
        <f aca="true" t="shared" si="61" ref="U308:U368">T308+S308</f>
        <v>669000</v>
      </c>
      <c r="V308" s="17">
        <f aca="true" t="shared" si="62" ref="V308:V368">N308*F308</f>
        <v>669000</v>
      </c>
      <c r="W308" s="17">
        <f aca="true" t="shared" si="63" ref="W308:W368">O308*G308</f>
        <v>669000</v>
      </c>
      <c r="X308" s="17">
        <f aca="true" t="shared" si="64" ref="X308:X368">P308*H308</f>
        <v>669000</v>
      </c>
      <c r="Y308" s="50">
        <f aca="true" t="shared" si="65" ref="Y308:Y368">Q308*I308</f>
        <v>669000</v>
      </c>
    </row>
    <row r="309" spans="1:25" ht="12">
      <c r="A309" s="49">
        <v>1606</v>
      </c>
      <c r="B309" s="24" t="s">
        <v>112</v>
      </c>
      <c r="C309" s="19">
        <v>750</v>
      </c>
      <c r="D309" s="19">
        <v>750</v>
      </c>
      <c r="E309" s="19">
        <v>750</v>
      </c>
      <c r="F309" s="19">
        <v>750</v>
      </c>
      <c r="G309" s="19">
        <v>750</v>
      </c>
      <c r="H309" s="19">
        <v>750</v>
      </c>
      <c r="I309" s="19">
        <v>750</v>
      </c>
      <c r="J309" s="38"/>
      <c r="K309" s="15">
        <v>134</v>
      </c>
      <c r="L309" s="15">
        <v>188</v>
      </c>
      <c r="M309" s="15">
        <v>322</v>
      </c>
      <c r="N309" s="97">
        <v>322</v>
      </c>
      <c r="O309" s="97">
        <v>322</v>
      </c>
      <c r="P309" s="97">
        <v>322</v>
      </c>
      <c r="Q309" s="97">
        <v>322</v>
      </c>
      <c r="R309" s="38"/>
      <c r="S309" s="17">
        <f>K309*D309</f>
        <v>100500</v>
      </c>
      <c r="T309" s="17">
        <f t="shared" si="60"/>
        <v>141000</v>
      </c>
      <c r="U309" s="17">
        <f t="shared" si="61"/>
        <v>241500</v>
      </c>
      <c r="V309" s="17">
        <f t="shared" si="62"/>
        <v>241500</v>
      </c>
      <c r="W309" s="17">
        <f t="shared" si="63"/>
        <v>241500</v>
      </c>
      <c r="X309" s="17">
        <f t="shared" si="64"/>
        <v>241500</v>
      </c>
      <c r="Y309" s="50">
        <f t="shared" si="65"/>
        <v>241500</v>
      </c>
    </row>
    <row r="310" spans="1:25" ht="12">
      <c r="A310" s="49">
        <v>1607</v>
      </c>
      <c r="B310" s="24" t="s">
        <v>113</v>
      </c>
      <c r="C310" s="19">
        <v>600</v>
      </c>
      <c r="D310" s="19">
        <v>600</v>
      </c>
      <c r="E310" s="19">
        <v>600</v>
      </c>
      <c r="F310" s="19">
        <v>600</v>
      </c>
      <c r="G310" s="19">
        <v>600</v>
      </c>
      <c r="H310" s="19">
        <v>600</v>
      </c>
      <c r="I310" s="19">
        <v>600</v>
      </c>
      <c r="J310" s="38"/>
      <c r="K310" s="15">
        <v>4</v>
      </c>
      <c r="L310" s="15">
        <v>4</v>
      </c>
      <c r="M310" s="15">
        <v>8</v>
      </c>
      <c r="N310" s="97">
        <v>8</v>
      </c>
      <c r="O310" s="97">
        <v>8</v>
      </c>
      <c r="P310" s="97">
        <v>8</v>
      </c>
      <c r="Q310" s="97">
        <v>8</v>
      </c>
      <c r="R310" s="38"/>
      <c r="S310" s="17">
        <f>K310*D310</f>
        <v>2400</v>
      </c>
      <c r="T310" s="17">
        <f t="shared" si="60"/>
        <v>2400</v>
      </c>
      <c r="U310" s="17">
        <f t="shared" si="61"/>
        <v>4800</v>
      </c>
      <c r="V310" s="17">
        <f t="shared" si="62"/>
        <v>4800</v>
      </c>
      <c r="W310" s="17">
        <f t="shared" si="63"/>
        <v>4800</v>
      </c>
      <c r="X310" s="17">
        <f t="shared" si="64"/>
        <v>4800</v>
      </c>
      <c r="Y310" s="50">
        <f t="shared" si="65"/>
        <v>4800</v>
      </c>
    </row>
    <row r="311" spans="1:25" ht="12">
      <c r="A311" s="49">
        <v>1619</v>
      </c>
      <c r="B311" s="24" t="s">
        <v>114</v>
      </c>
      <c r="C311" s="125" t="s">
        <v>253</v>
      </c>
      <c r="D311" s="126" t="s">
        <v>253</v>
      </c>
      <c r="E311" s="126" t="s">
        <v>253</v>
      </c>
      <c r="F311" s="126" t="s">
        <v>253</v>
      </c>
      <c r="G311" s="126" t="s">
        <v>253</v>
      </c>
      <c r="H311" s="126" t="s">
        <v>253</v>
      </c>
      <c r="I311" s="126" t="s">
        <v>253</v>
      </c>
      <c r="J311" s="38"/>
      <c r="K311" s="68"/>
      <c r="L311" s="118">
        <v>223985</v>
      </c>
      <c r="M311" s="118">
        <v>223985</v>
      </c>
      <c r="N311" s="118">
        <v>52488</v>
      </c>
      <c r="O311" s="118">
        <v>118188</v>
      </c>
      <c r="P311" s="118">
        <v>186512</v>
      </c>
      <c r="Q311" s="118">
        <v>257573</v>
      </c>
      <c r="R311" s="38"/>
      <c r="S311" s="75">
        <v>0</v>
      </c>
      <c r="T311" s="75">
        <f>L311</f>
        <v>223985</v>
      </c>
      <c r="U311" s="75">
        <f>M311</f>
        <v>223985</v>
      </c>
      <c r="V311" s="75">
        <f>N311</f>
        <v>52488</v>
      </c>
      <c r="W311" s="75">
        <f>O311</f>
        <v>118188</v>
      </c>
      <c r="X311" s="75">
        <f>P311</f>
        <v>186512</v>
      </c>
      <c r="Y311" s="84">
        <f>Q311</f>
        <v>257573</v>
      </c>
    </row>
    <row r="312" spans="1:25" ht="12">
      <c r="A312" s="85">
        <v>1621</v>
      </c>
      <c r="B312" s="77" t="s">
        <v>204</v>
      </c>
      <c r="C312" s="13">
        <v>240</v>
      </c>
      <c r="D312" s="13">
        <v>240</v>
      </c>
      <c r="E312" s="13">
        <v>240</v>
      </c>
      <c r="F312" s="13">
        <v>240</v>
      </c>
      <c r="G312" s="13">
        <v>240</v>
      </c>
      <c r="H312" s="13">
        <v>240</v>
      </c>
      <c r="I312" s="13">
        <v>240</v>
      </c>
      <c r="J312" s="38"/>
      <c r="K312" s="15">
        <v>35</v>
      </c>
      <c r="L312" s="15">
        <v>40</v>
      </c>
      <c r="M312" s="15">
        <v>75</v>
      </c>
      <c r="N312" s="15">
        <v>75</v>
      </c>
      <c r="O312" s="15">
        <v>75</v>
      </c>
      <c r="P312" s="15">
        <v>75</v>
      </c>
      <c r="Q312" s="15">
        <v>75</v>
      </c>
      <c r="R312" s="38"/>
      <c r="S312" s="17">
        <f>K312*D312</f>
        <v>8400</v>
      </c>
      <c r="T312" s="17">
        <f>L312*E312</f>
        <v>9600</v>
      </c>
      <c r="U312" s="17">
        <f>T312+S312</f>
        <v>18000</v>
      </c>
      <c r="V312" s="17">
        <f>N312*F312</f>
        <v>18000</v>
      </c>
      <c r="W312" s="17">
        <f>O312*G312</f>
        <v>18000</v>
      </c>
      <c r="X312" s="17">
        <f>P312*H312</f>
        <v>18000</v>
      </c>
      <c r="Y312" s="50">
        <f>Q312*I312</f>
        <v>18000</v>
      </c>
    </row>
    <row r="313" spans="1:25" ht="12">
      <c r="A313" s="49">
        <v>1624</v>
      </c>
      <c r="B313" s="24" t="s">
        <v>219</v>
      </c>
      <c r="C313" s="125" t="s">
        <v>253</v>
      </c>
      <c r="D313" s="126" t="s">
        <v>253</v>
      </c>
      <c r="E313" s="126" t="s">
        <v>253</v>
      </c>
      <c r="F313" s="126" t="s">
        <v>253</v>
      </c>
      <c r="G313" s="126" t="s">
        <v>253</v>
      </c>
      <c r="H313" s="126" t="s">
        <v>253</v>
      </c>
      <c r="I313" s="126" t="s">
        <v>253</v>
      </c>
      <c r="J313" s="38"/>
      <c r="K313" s="90">
        <v>500000</v>
      </c>
      <c r="L313" s="90">
        <v>500000</v>
      </c>
      <c r="M313" s="90">
        <v>1000000</v>
      </c>
      <c r="N313" s="90">
        <v>1000000</v>
      </c>
      <c r="O313" s="90">
        <v>1000000</v>
      </c>
      <c r="P313" s="90">
        <v>1000000</v>
      </c>
      <c r="Q313" s="90">
        <v>1000000</v>
      </c>
      <c r="R313" s="38"/>
      <c r="S313" s="75">
        <v>0</v>
      </c>
      <c r="T313" s="75">
        <v>0</v>
      </c>
      <c r="U313" s="75">
        <v>1000000</v>
      </c>
      <c r="V313" s="75">
        <f>N313</f>
        <v>1000000</v>
      </c>
      <c r="W313" s="75">
        <f>O313</f>
        <v>1000000</v>
      </c>
      <c r="X313" s="75">
        <f>P313</f>
        <v>1000000</v>
      </c>
      <c r="Y313" s="84">
        <f>Q313</f>
        <v>1000000</v>
      </c>
    </row>
    <row r="314" spans="1:25" ht="12">
      <c r="A314" s="52" t="s">
        <v>190</v>
      </c>
      <c r="B314" s="33"/>
      <c r="C314" s="25"/>
      <c r="D314" s="27"/>
      <c r="E314" s="27"/>
      <c r="F314" s="27"/>
      <c r="G314" s="27"/>
      <c r="H314" s="27"/>
      <c r="I314" s="27"/>
      <c r="J314" s="38"/>
      <c r="K314" s="68"/>
      <c r="L314" s="68"/>
      <c r="M314" s="68"/>
      <c r="N314" s="89"/>
      <c r="O314" s="89"/>
      <c r="P314" s="89"/>
      <c r="Q314" s="89"/>
      <c r="R314" s="38"/>
      <c r="S314" s="17">
        <f>SUM(S304:S313)</f>
        <v>16128300</v>
      </c>
      <c r="T314" s="17">
        <f aca="true" t="shared" si="66" ref="T314:Y314">SUM(T304:T313)</f>
        <v>22803785</v>
      </c>
      <c r="U314" s="17">
        <f>SUM(U304:U313)</f>
        <v>39932085</v>
      </c>
      <c r="V314" s="17">
        <f t="shared" si="66"/>
        <v>41268268</v>
      </c>
      <c r="W314" s="17">
        <f t="shared" si="66"/>
        <v>42904368</v>
      </c>
      <c r="X314" s="17">
        <f t="shared" si="66"/>
        <v>44610692</v>
      </c>
      <c r="Y314" s="50">
        <f t="shared" si="66"/>
        <v>46379513</v>
      </c>
    </row>
    <row r="315" spans="1:25" ht="12">
      <c r="A315" s="52"/>
      <c r="B315" s="33"/>
      <c r="C315" s="25"/>
      <c r="D315" s="27"/>
      <c r="E315" s="27"/>
      <c r="F315" s="27"/>
      <c r="G315" s="27"/>
      <c r="H315" s="27"/>
      <c r="I315" s="27"/>
      <c r="J315" s="38"/>
      <c r="K315" s="68"/>
      <c r="L315" s="68"/>
      <c r="M315" s="68"/>
      <c r="N315" s="89"/>
      <c r="O315" s="89"/>
      <c r="P315" s="89"/>
      <c r="Q315" s="89"/>
      <c r="R315" s="38"/>
      <c r="S315" s="17"/>
      <c r="T315" s="17"/>
      <c r="U315" s="17"/>
      <c r="V315" s="17"/>
      <c r="W315" s="17"/>
      <c r="X315" s="17"/>
      <c r="Y315" s="50"/>
    </row>
    <row r="316" spans="1:25" ht="12">
      <c r="A316" s="52" t="s">
        <v>185</v>
      </c>
      <c r="B316" s="33"/>
      <c r="C316" s="19"/>
      <c r="D316" s="20"/>
      <c r="E316" s="20"/>
      <c r="F316" s="20"/>
      <c r="G316" s="20"/>
      <c r="H316" s="20"/>
      <c r="I316" s="20"/>
      <c r="J316" s="38"/>
      <c r="K316" s="68"/>
      <c r="L316" s="68"/>
      <c r="M316" s="68"/>
      <c r="N316" s="71"/>
      <c r="O316" s="71"/>
      <c r="P316" s="71"/>
      <c r="Q316" s="71"/>
      <c r="R316" s="38"/>
      <c r="S316" s="17"/>
      <c r="T316" s="17"/>
      <c r="U316" s="17"/>
      <c r="V316" s="17"/>
      <c r="W316" s="17"/>
      <c r="X316" s="17"/>
      <c r="Y316" s="50"/>
    </row>
    <row r="317" spans="1:25" ht="12">
      <c r="A317" s="49">
        <v>2601</v>
      </c>
      <c r="B317" s="32" t="s">
        <v>107</v>
      </c>
      <c r="C317" s="19"/>
      <c r="D317" s="20"/>
      <c r="E317" s="19">
        <v>240</v>
      </c>
      <c r="F317" s="19">
        <v>240</v>
      </c>
      <c r="G317" s="19">
        <v>240</v>
      </c>
      <c r="H317" s="19">
        <v>240</v>
      </c>
      <c r="I317" s="19">
        <v>240</v>
      </c>
      <c r="J317" s="38"/>
      <c r="K317" s="15"/>
      <c r="L317" s="15">
        <v>9472</v>
      </c>
      <c r="M317" s="15">
        <v>9472</v>
      </c>
      <c r="N317" s="16">
        <v>9850</v>
      </c>
      <c r="O317" s="16">
        <v>10245</v>
      </c>
      <c r="P317" s="16">
        <v>10654</v>
      </c>
      <c r="Q317" s="16">
        <v>11081</v>
      </c>
      <c r="R317" s="38"/>
      <c r="S317" s="17"/>
      <c r="T317" s="17">
        <f t="shared" si="60"/>
        <v>2273280</v>
      </c>
      <c r="U317" s="17">
        <f t="shared" si="61"/>
        <v>2273280</v>
      </c>
      <c r="V317" s="17">
        <f t="shared" si="62"/>
        <v>2364000</v>
      </c>
      <c r="W317" s="17">
        <f t="shared" si="63"/>
        <v>2458800</v>
      </c>
      <c r="X317" s="17">
        <f t="shared" si="64"/>
        <v>2556960</v>
      </c>
      <c r="Y317" s="50">
        <f t="shared" si="65"/>
        <v>2659440</v>
      </c>
    </row>
    <row r="318" spans="1:25" ht="12">
      <c r="A318" s="49">
        <v>2602</v>
      </c>
      <c r="B318" s="24" t="s">
        <v>108</v>
      </c>
      <c r="C318" s="19"/>
      <c r="D318" s="20"/>
      <c r="E318" s="19">
        <v>2080</v>
      </c>
      <c r="F318" s="19">
        <v>2080</v>
      </c>
      <c r="G318" s="19">
        <v>2080</v>
      </c>
      <c r="H318" s="19">
        <v>2080</v>
      </c>
      <c r="I318" s="19">
        <v>2080</v>
      </c>
      <c r="J318" s="38"/>
      <c r="K318" s="15"/>
      <c r="L318" s="15">
        <v>3251</v>
      </c>
      <c r="M318" s="15">
        <v>3251</v>
      </c>
      <c r="N318" s="16">
        <v>3380</v>
      </c>
      <c r="O318" s="16">
        <v>3516</v>
      </c>
      <c r="P318" s="16">
        <v>3656</v>
      </c>
      <c r="Q318" s="16">
        <v>3803</v>
      </c>
      <c r="R318" s="38"/>
      <c r="S318" s="17"/>
      <c r="T318" s="17">
        <f t="shared" si="60"/>
        <v>6762080</v>
      </c>
      <c r="U318" s="17">
        <f t="shared" si="61"/>
        <v>6762080</v>
      </c>
      <c r="V318" s="17">
        <f t="shared" si="62"/>
        <v>7030400</v>
      </c>
      <c r="W318" s="17">
        <f t="shared" si="63"/>
        <v>7313280</v>
      </c>
      <c r="X318" s="17">
        <f t="shared" si="64"/>
        <v>7604480</v>
      </c>
      <c r="Y318" s="50">
        <f t="shared" si="65"/>
        <v>7910240</v>
      </c>
    </row>
    <row r="319" spans="1:25" ht="12">
      <c r="A319" s="49">
        <v>2603</v>
      </c>
      <c r="B319" s="24" t="s">
        <v>109</v>
      </c>
      <c r="C319" s="19"/>
      <c r="D319" s="20"/>
      <c r="E319" s="19">
        <v>2080</v>
      </c>
      <c r="F319" s="19">
        <v>2080</v>
      </c>
      <c r="G319" s="19">
        <v>2080</v>
      </c>
      <c r="H319" s="19">
        <v>2080</v>
      </c>
      <c r="I319" s="19">
        <v>2080</v>
      </c>
      <c r="J319" s="38"/>
      <c r="K319" s="15"/>
      <c r="L319" s="15">
        <v>0</v>
      </c>
      <c r="M319" s="15">
        <v>0</v>
      </c>
      <c r="N319" s="16">
        <v>0</v>
      </c>
      <c r="O319" s="16">
        <v>0</v>
      </c>
      <c r="P319" s="16">
        <v>0</v>
      </c>
      <c r="Q319" s="16">
        <v>0</v>
      </c>
      <c r="R319" s="38"/>
      <c r="S319" s="17"/>
      <c r="T319" s="17">
        <f t="shared" si="60"/>
        <v>0</v>
      </c>
      <c r="U319" s="17">
        <f t="shared" si="61"/>
        <v>0</v>
      </c>
      <c r="V319" s="17">
        <f t="shared" si="62"/>
        <v>0</v>
      </c>
      <c r="W319" s="17">
        <f t="shared" si="63"/>
        <v>0</v>
      </c>
      <c r="X319" s="17">
        <f t="shared" si="64"/>
        <v>0</v>
      </c>
      <c r="Y319" s="50">
        <f t="shared" si="65"/>
        <v>0</v>
      </c>
    </row>
    <row r="320" spans="1:25" ht="12">
      <c r="A320" s="49">
        <v>2604</v>
      </c>
      <c r="B320" s="24" t="s">
        <v>110</v>
      </c>
      <c r="C320" s="19"/>
      <c r="D320" s="20"/>
      <c r="E320" s="19">
        <v>2080</v>
      </c>
      <c r="F320" s="19">
        <v>2080</v>
      </c>
      <c r="G320" s="19">
        <v>2080</v>
      </c>
      <c r="H320" s="19">
        <v>2080</v>
      </c>
      <c r="I320" s="19">
        <v>2080</v>
      </c>
      <c r="J320" s="38"/>
      <c r="K320" s="15"/>
      <c r="L320" s="15">
        <v>95</v>
      </c>
      <c r="M320" s="15">
        <v>95</v>
      </c>
      <c r="N320" s="16">
        <v>98</v>
      </c>
      <c r="O320" s="16">
        <v>102</v>
      </c>
      <c r="P320" s="16">
        <v>107</v>
      </c>
      <c r="Q320" s="16">
        <v>111</v>
      </c>
      <c r="R320" s="38"/>
      <c r="S320" s="17"/>
      <c r="T320" s="17">
        <f t="shared" si="60"/>
        <v>197600</v>
      </c>
      <c r="U320" s="17">
        <f t="shared" si="61"/>
        <v>197600</v>
      </c>
      <c r="V320" s="17">
        <f t="shared" si="62"/>
        <v>203840</v>
      </c>
      <c r="W320" s="17">
        <f t="shared" si="63"/>
        <v>212160</v>
      </c>
      <c r="X320" s="17">
        <f t="shared" si="64"/>
        <v>222560</v>
      </c>
      <c r="Y320" s="50">
        <f t="shared" si="65"/>
        <v>230880</v>
      </c>
    </row>
    <row r="321" spans="1:25" ht="12">
      <c r="A321" s="49">
        <v>2605</v>
      </c>
      <c r="B321" s="24" t="s">
        <v>111</v>
      </c>
      <c r="C321" s="19"/>
      <c r="D321" s="20"/>
      <c r="E321" s="19">
        <v>600</v>
      </c>
      <c r="F321" s="19">
        <v>600</v>
      </c>
      <c r="G321" s="19">
        <v>600</v>
      </c>
      <c r="H321" s="19">
        <v>600</v>
      </c>
      <c r="I321" s="19">
        <v>600</v>
      </c>
      <c r="J321" s="38"/>
      <c r="K321" s="15"/>
      <c r="L321" s="15">
        <v>273</v>
      </c>
      <c r="M321" s="15">
        <v>273</v>
      </c>
      <c r="N321" s="16">
        <v>273</v>
      </c>
      <c r="O321" s="16">
        <v>273</v>
      </c>
      <c r="P321" s="16">
        <v>273</v>
      </c>
      <c r="Q321" s="16">
        <v>273</v>
      </c>
      <c r="R321" s="38"/>
      <c r="S321" s="17"/>
      <c r="T321" s="17">
        <f t="shared" si="60"/>
        <v>163800</v>
      </c>
      <c r="U321" s="17">
        <f t="shared" si="61"/>
        <v>163800</v>
      </c>
      <c r="V321" s="17">
        <f t="shared" si="62"/>
        <v>163800</v>
      </c>
      <c r="W321" s="17">
        <f t="shared" si="63"/>
        <v>163800</v>
      </c>
      <c r="X321" s="17">
        <f t="shared" si="64"/>
        <v>163800</v>
      </c>
      <c r="Y321" s="50">
        <f t="shared" si="65"/>
        <v>163800</v>
      </c>
    </row>
    <row r="322" spans="1:25" ht="12">
      <c r="A322" s="49">
        <v>2606</v>
      </c>
      <c r="B322" s="24" t="s">
        <v>112</v>
      </c>
      <c r="C322" s="19"/>
      <c r="D322" s="20"/>
      <c r="E322" s="19">
        <v>750</v>
      </c>
      <c r="F322" s="19">
        <v>750</v>
      </c>
      <c r="G322" s="19">
        <v>750</v>
      </c>
      <c r="H322" s="19">
        <v>750</v>
      </c>
      <c r="I322" s="19">
        <v>750</v>
      </c>
      <c r="J322" s="38"/>
      <c r="K322" s="15"/>
      <c r="L322" s="15">
        <v>79</v>
      </c>
      <c r="M322" s="15">
        <v>79</v>
      </c>
      <c r="N322" s="16">
        <v>79</v>
      </c>
      <c r="O322" s="16">
        <v>79</v>
      </c>
      <c r="P322" s="16">
        <v>79</v>
      </c>
      <c r="Q322" s="16">
        <v>79</v>
      </c>
      <c r="R322" s="38"/>
      <c r="S322" s="17"/>
      <c r="T322" s="17">
        <f t="shared" si="60"/>
        <v>59250</v>
      </c>
      <c r="U322" s="17">
        <f t="shared" si="61"/>
        <v>59250</v>
      </c>
      <c r="V322" s="17">
        <f t="shared" si="62"/>
        <v>59250</v>
      </c>
      <c r="W322" s="17">
        <f t="shared" si="63"/>
        <v>59250</v>
      </c>
      <c r="X322" s="17">
        <f t="shared" si="64"/>
        <v>59250</v>
      </c>
      <c r="Y322" s="50">
        <f t="shared" si="65"/>
        <v>59250</v>
      </c>
    </row>
    <row r="323" spans="1:25" ht="12">
      <c r="A323" s="49">
        <v>2607</v>
      </c>
      <c r="B323" s="24" t="s">
        <v>113</v>
      </c>
      <c r="C323" s="19"/>
      <c r="D323" s="20"/>
      <c r="E323" s="19">
        <v>600</v>
      </c>
      <c r="F323" s="19">
        <v>600</v>
      </c>
      <c r="G323" s="19">
        <v>600</v>
      </c>
      <c r="H323" s="19">
        <v>600</v>
      </c>
      <c r="I323" s="19">
        <v>600</v>
      </c>
      <c r="J323" s="38"/>
      <c r="K323" s="15"/>
      <c r="L323" s="15">
        <v>2</v>
      </c>
      <c r="M323" s="15">
        <v>2</v>
      </c>
      <c r="N323" s="16">
        <v>2</v>
      </c>
      <c r="O323" s="16">
        <v>2</v>
      </c>
      <c r="P323" s="16">
        <v>2</v>
      </c>
      <c r="Q323" s="16">
        <v>2</v>
      </c>
      <c r="R323" s="38"/>
      <c r="S323" s="17"/>
      <c r="T323" s="17">
        <f t="shared" si="60"/>
        <v>1200</v>
      </c>
      <c r="U323" s="17">
        <f t="shared" si="61"/>
        <v>1200</v>
      </c>
      <c r="V323" s="17">
        <f t="shared" si="62"/>
        <v>1200</v>
      </c>
      <c r="W323" s="17">
        <f t="shared" si="63"/>
        <v>1200</v>
      </c>
      <c r="X323" s="17">
        <f t="shared" si="64"/>
        <v>1200</v>
      </c>
      <c r="Y323" s="50">
        <f t="shared" si="65"/>
        <v>1200</v>
      </c>
    </row>
    <row r="324" spans="1:25" ht="12">
      <c r="A324" s="85">
        <v>2621</v>
      </c>
      <c r="B324" s="77" t="s">
        <v>204</v>
      </c>
      <c r="C324" s="19"/>
      <c r="D324" s="20"/>
      <c r="E324" s="13">
        <v>240</v>
      </c>
      <c r="F324" s="13">
        <v>240</v>
      </c>
      <c r="G324" s="13">
        <v>240</v>
      </c>
      <c r="H324" s="13">
        <v>240</v>
      </c>
      <c r="I324" s="13">
        <v>240</v>
      </c>
      <c r="J324" s="38"/>
      <c r="K324" s="101"/>
      <c r="L324" s="15">
        <v>17</v>
      </c>
      <c r="M324" s="15">
        <v>17</v>
      </c>
      <c r="N324" s="15">
        <v>17</v>
      </c>
      <c r="O324" s="15">
        <v>17</v>
      </c>
      <c r="P324" s="15">
        <v>17</v>
      </c>
      <c r="Q324" s="15">
        <v>17</v>
      </c>
      <c r="R324" s="38"/>
      <c r="S324" s="17"/>
      <c r="T324" s="17">
        <f>L324*E324</f>
        <v>4080</v>
      </c>
      <c r="U324" s="17">
        <f>T324+S324</f>
        <v>4080</v>
      </c>
      <c r="V324" s="17">
        <f>N324*F324</f>
        <v>4080</v>
      </c>
      <c r="W324" s="17">
        <f>O324*G324</f>
        <v>4080</v>
      </c>
      <c r="X324" s="17">
        <f>P324*H324</f>
        <v>4080</v>
      </c>
      <c r="Y324" s="50">
        <f>Q324*I324</f>
        <v>4080</v>
      </c>
    </row>
    <row r="325" spans="1:25" ht="12">
      <c r="A325" s="52" t="s">
        <v>185</v>
      </c>
      <c r="B325" s="33"/>
      <c r="C325" s="19"/>
      <c r="D325" s="20"/>
      <c r="E325" s="20"/>
      <c r="F325" s="20"/>
      <c r="G325" s="20"/>
      <c r="H325" s="20"/>
      <c r="I325" s="20"/>
      <c r="J325" s="38"/>
      <c r="K325" s="68"/>
      <c r="L325" s="68"/>
      <c r="M325" s="68"/>
      <c r="N325" s="71"/>
      <c r="O325" s="71"/>
      <c r="P325" s="71"/>
      <c r="Q325" s="71"/>
      <c r="R325" s="38"/>
      <c r="S325" s="17">
        <f>SUM(S317:S324)</f>
        <v>0</v>
      </c>
      <c r="T325" s="17">
        <f aca="true" t="shared" si="67" ref="T325:Y325">SUM(T317:T324)</f>
        <v>9461290</v>
      </c>
      <c r="U325" s="17">
        <f t="shared" si="67"/>
        <v>9461290</v>
      </c>
      <c r="V325" s="17">
        <f t="shared" si="67"/>
        <v>9826570</v>
      </c>
      <c r="W325" s="17">
        <f t="shared" si="67"/>
        <v>10212570</v>
      </c>
      <c r="X325" s="17">
        <f t="shared" si="67"/>
        <v>10612330</v>
      </c>
      <c r="Y325" s="17">
        <f t="shared" si="67"/>
        <v>11028890</v>
      </c>
    </row>
    <row r="326" spans="1:25" ht="12">
      <c r="A326" s="52"/>
      <c r="B326" s="33"/>
      <c r="C326" s="19"/>
      <c r="D326" s="20"/>
      <c r="E326" s="20"/>
      <c r="F326" s="20"/>
      <c r="G326" s="20"/>
      <c r="H326" s="20"/>
      <c r="I326" s="20"/>
      <c r="J326" s="38"/>
      <c r="K326" s="68"/>
      <c r="L326" s="68"/>
      <c r="M326" s="68"/>
      <c r="N326" s="71"/>
      <c r="O326" s="71"/>
      <c r="P326" s="71"/>
      <c r="Q326" s="71"/>
      <c r="R326" s="38"/>
      <c r="S326" s="17"/>
      <c r="T326" s="17"/>
      <c r="U326" s="17"/>
      <c r="V326" s="17"/>
      <c r="W326" s="17"/>
      <c r="X326" s="17"/>
      <c r="Y326" s="50"/>
    </row>
    <row r="327" spans="1:25" ht="12">
      <c r="A327" s="52" t="s">
        <v>186</v>
      </c>
      <c r="B327" s="33"/>
      <c r="C327" s="19"/>
      <c r="D327" s="20"/>
      <c r="E327" s="20"/>
      <c r="F327" s="20"/>
      <c r="G327" s="20"/>
      <c r="H327" s="20"/>
      <c r="I327" s="20"/>
      <c r="J327" s="38"/>
      <c r="K327" s="68"/>
      <c r="L327" s="68"/>
      <c r="M327" s="68"/>
      <c r="N327" s="71"/>
      <c r="O327" s="71"/>
      <c r="P327" s="71"/>
      <c r="Q327" s="71"/>
      <c r="R327" s="38"/>
      <c r="S327" s="17"/>
      <c r="T327" s="17"/>
      <c r="U327" s="17"/>
      <c r="V327" s="17"/>
      <c r="W327" s="17"/>
      <c r="X327" s="17"/>
      <c r="Y327" s="50"/>
    </row>
    <row r="328" spans="1:25" ht="12">
      <c r="A328" s="49">
        <v>3601</v>
      </c>
      <c r="B328" s="32" t="s">
        <v>107</v>
      </c>
      <c r="C328" s="19"/>
      <c r="D328" s="20"/>
      <c r="E328" s="19">
        <v>240</v>
      </c>
      <c r="F328" s="19">
        <v>240</v>
      </c>
      <c r="G328" s="19">
        <v>240</v>
      </c>
      <c r="H328" s="19">
        <v>240</v>
      </c>
      <c r="I328" s="19">
        <v>240</v>
      </c>
      <c r="J328" s="38"/>
      <c r="K328" s="15"/>
      <c r="L328" s="15">
        <v>2368</v>
      </c>
      <c r="M328" s="15">
        <v>2368</v>
      </c>
      <c r="N328" s="16">
        <v>2463</v>
      </c>
      <c r="O328" s="16">
        <v>2561</v>
      </c>
      <c r="P328" s="16">
        <v>2664</v>
      </c>
      <c r="Q328" s="16">
        <v>2770</v>
      </c>
      <c r="R328" s="38"/>
      <c r="S328" s="17"/>
      <c r="T328" s="17">
        <f t="shared" si="60"/>
        <v>568320</v>
      </c>
      <c r="U328" s="17">
        <f t="shared" si="61"/>
        <v>568320</v>
      </c>
      <c r="V328" s="17">
        <f t="shared" si="62"/>
        <v>591120</v>
      </c>
      <c r="W328" s="17">
        <f t="shared" si="63"/>
        <v>614640</v>
      </c>
      <c r="X328" s="17">
        <f t="shared" si="64"/>
        <v>639360</v>
      </c>
      <c r="Y328" s="50">
        <f t="shared" si="65"/>
        <v>664800</v>
      </c>
    </row>
    <row r="329" spans="1:25" ht="12">
      <c r="A329" s="49">
        <v>3602</v>
      </c>
      <c r="B329" s="24" t="s">
        <v>108</v>
      </c>
      <c r="C329" s="19"/>
      <c r="D329" s="20"/>
      <c r="E329" s="19">
        <v>2080</v>
      </c>
      <c r="F329" s="19">
        <v>2080</v>
      </c>
      <c r="G329" s="19">
        <v>2080</v>
      </c>
      <c r="H329" s="19">
        <v>2080</v>
      </c>
      <c r="I329" s="19">
        <v>2080</v>
      </c>
      <c r="J329" s="38"/>
      <c r="K329" s="15"/>
      <c r="L329" s="15">
        <v>813</v>
      </c>
      <c r="M329" s="15">
        <v>813</v>
      </c>
      <c r="N329" s="16">
        <v>845</v>
      </c>
      <c r="O329" s="16">
        <v>879</v>
      </c>
      <c r="P329" s="16">
        <v>914</v>
      </c>
      <c r="Q329" s="16">
        <v>951</v>
      </c>
      <c r="R329" s="38"/>
      <c r="S329" s="17"/>
      <c r="T329" s="17">
        <f t="shared" si="60"/>
        <v>1691040</v>
      </c>
      <c r="U329" s="17">
        <f t="shared" si="61"/>
        <v>1691040</v>
      </c>
      <c r="V329" s="17">
        <f t="shared" si="62"/>
        <v>1757600</v>
      </c>
      <c r="W329" s="17">
        <f t="shared" si="63"/>
        <v>1828320</v>
      </c>
      <c r="X329" s="17">
        <f t="shared" si="64"/>
        <v>1901120</v>
      </c>
      <c r="Y329" s="50">
        <f t="shared" si="65"/>
        <v>1978080</v>
      </c>
    </row>
    <row r="330" spans="1:25" ht="12">
      <c r="A330" s="49">
        <v>3603</v>
      </c>
      <c r="B330" s="24" t="s">
        <v>109</v>
      </c>
      <c r="C330" s="19"/>
      <c r="D330" s="20"/>
      <c r="E330" s="19">
        <v>2080</v>
      </c>
      <c r="F330" s="19">
        <v>2080</v>
      </c>
      <c r="G330" s="19">
        <v>2080</v>
      </c>
      <c r="H330" s="19">
        <v>2080</v>
      </c>
      <c r="I330" s="19">
        <v>2080</v>
      </c>
      <c r="J330" s="38"/>
      <c r="K330" s="15"/>
      <c r="L330" s="15">
        <v>0</v>
      </c>
      <c r="M330" s="15">
        <v>0</v>
      </c>
      <c r="N330" s="16">
        <v>0</v>
      </c>
      <c r="O330" s="16">
        <v>0</v>
      </c>
      <c r="P330" s="16">
        <v>0</v>
      </c>
      <c r="Q330" s="16">
        <v>0</v>
      </c>
      <c r="R330" s="38"/>
      <c r="S330" s="17"/>
      <c r="T330" s="17">
        <f t="shared" si="60"/>
        <v>0</v>
      </c>
      <c r="U330" s="17">
        <f t="shared" si="61"/>
        <v>0</v>
      </c>
      <c r="V330" s="17">
        <f t="shared" si="62"/>
        <v>0</v>
      </c>
      <c r="W330" s="17">
        <f t="shared" si="63"/>
        <v>0</v>
      </c>
      <c r="X330" s="17">
        <f t="shared" si="64"/>
        <v>0</v>
      </c>
      <c r="Y330" s="50">
        <f t="shared" si="65"/>
        <v>0</v>
      </c>
    </row>
    <row r="331" spans="1:25" ht="12">
      <c r="A331" s="49">
        <v>3604</v>
      </c>
      <c r="B331" s="24" t="s">
        <v>110</v>
      </c>
      <c r="C331" s="19"/>
      <c r="D331" s="20"/>
      <c r="E331" s="19">
        <v>2080</v>
      </c>
      <c r="F331" s="19">
        <v>2080</v>
      </c>
      <c r="G331" s="19">
        <v>2080</v>
      </c>
      <c r="H331" s="19">
        <v>2080</v>
      </c>
      <c r="I331" s="19">
        <v>2080</v>
      </c>
      <c r="J331" s="38"/>
      <c r="K331" s="15"/>
      <c r="L331" s="15">
        <v>24</v>
      </c>
      <c r="M331" s="15">
        <v>24</v>
      </c>
      <c r="N331" s="16">
        <v>25</v>
      </c>
      <c r="O331" s="16">
        <v>26</v>
      </c>
      <c r="P331" s="16">
        <v>27</v>
      </c>
      <c r="Q331" s="16">
        <v>28</v>
      </c>
      <c r="R331" s="38"/>
      <c r="S331" s="17"/>
      <c r="T331" s="17">
        <f t="shared" si="60"/>
        <v>49920</v>
      </c>
      <c r="U331" s="17">
        <f t="shared" si="61"/>
        <v>49920</v>
      </c>
      <c r="V331" s="17">
        <f t="shared" si="62"/>
        <v>52000</v>
      </c>
      <c r="W331" s="17">
        <f t="shared" si="63"/>
        <v>54080</v>
      </c>
      <c r="X331" s="17">
        <f t="shared" si="64"/>
        <v>56160</v>
      </c>
      <c r="Y331" s="50">
        <f t="shared" si="65"/>
        <v>58240</v>
      </c>
    </row>
    <row r="332" spans="1:25" ht="12">
      <c r="A332" s="49">
        <v>3605</v>
      </c>
      <c r="B332" s="24" t="s">
        <v>111</v>
      </c>
      <c r="C332" s="19"/>
      <c r="D332" s="20"/>
      <c r="E332" s="19">
        <v>600</v>
      </c>
      <c r="F332" s="19">
        <v>600</v>
      </c>
      <c r="G332" s="19">
        <v>600</v>
      </c>
      <c r="H332" s="19">
        <v>600</v>
      </c>
      <c r="I332" s="19">
        <v>600</v>
      </c>
      <c r="J332" s="38"/>
      <c r="K332" s="15"/>
      <c r="L332" s="15">
        <v>68</v>
      </c>
      <c r="M332" s="15">
        <v>68</v>
      </c>
      <c r="N332" s="16">
        <v>68</v>
      </c>
      <c r="O332" s="16">
        <v>68</v>
      </c>
      <c r="P332" s="16">
        <v>68</v>
      </c>
      <c r="Q332" s="16">
        <v>68</v>
      </c>
      <c r="R332" s="38"/>
      <c r="S332" s="17"/>
      <c r="T332" s="17">
        <f t="shared" si="60"/>
        <v>40800</v>
      </c>
      <c r="U332" s="17">
        <f t="shared" si="61"/>
        <v>40800</v>
      </c>
      <c r="V332" s="17">
        <f t="shared" si="62"/>
        <v>40800</v>
      </c>
      <c r="W332" s="17">
        <f t="shared" si="63"/>
        <v>40800</v>
      </c>
      <c r="X332" s="17">
        <f t="shared" si="64"/>
        <v>40800</v>
      </c>
      <c r="Y332" s="50">
        <f t="shared" si="65"/>
        <v>40800</v>
      </c>
    </row>
    <row r="333" spans="1:25" ht="12">
      <c r="A333" s="49">
        <v>3606</v>
      </c>
      <c r="B333" s="24" t="s">
        <v>112</v>
      </c>
      <c r="C333" s="19"/>
      <c r="D333" s="20"/>
      <c r="E333" s="19">
        <v>750</v>
      </c>
      <c r="F333" s="19">
        <v>750</v>
      </c>
      <c r="G333" s="19">
        <v>750</v>
      </c>
      <c r="H333" s="19">
        <v>750</v>
      </c>
      <c r="I333" s="19">
        <v>750</v>
      </c>
      <c r="J333" s="38"/>
      <c r="K333" s="15"/>
      <c r="L333" s="15">
        <v>20</v>
      </c>
      <c r="M333" s="15">
        <v>20</v>
      </c>
      <c r="N333" s="16">
        <v>20</v>
      </c>
      <c r="O333" s="16">
        <v>20</v>
      </c>
      <c r="P333" s="16">
        <v>20</v>
      </c>
      <c r="Q333" s="16">
        <v>20</v>
      </c>
      <c r="R333" s="38"/>
      <c r="S333" s="17"/>
      <c r="T333" s="17">
        <f t="shared" si="60"/>
        <v>15000</v>
      </c>
      <c r="U333" s="17">
        <f t="shared" si="61"/>
        <v>15000</v>
      </c>
      <c r="V333" s="17">
        <f t="shared" si="62"/>
        <v>15000</v>
      </c>
      <c r="W333" s="17">
        <f t="shared" si="63"/>
        <v>15000</v>
      </c>
      <c r="X333" s="17">
        <f t="shared" si="64"/>
        <v>15000</v>
      </c>
      <c r="Y333" s="50">
        <f t="shared" si="65"/>
        <v>15000</v>
      </c>
    </row>
    <row r="334" spans="1:25" ht="12">
      <c r="A334" s="49">
        <v>3607</v>
      </c>
      <c r="B334" s="24" t="s">
        <v>113</v>
      </c>
      <c r="C334" s="19"/>
      <c r="D334" s="20"/>
      <c r="E334" s="19">
        <v>600</v>
      </c>
      <c r="F334" s="19">
        <v>600</v>
      </c>
      <c r="G334" s="19">
        <v>600</v>
      </c>
      <c r="H334" s="19">
        <v>600</v>
      </c>
      <c r="I334" s="19">
        <v>600</v>
      </c>
      <c r="J334" s="38"/>
      <c r="K334" s="15"/>
      <c r="L334" s="15">
        <v>0</v>
      </c>
      <c r="M334" s="15">
        <v>0</v>
      </c>
      <c r="N334" s="16">
        <v>0</v>
      </c>
      <c r="O334" s="16">
        <v>0</v>
      </c>
      <c r="P334" s="16">
        <v>0</v>
      </c>
      <c r="Q334" s="16">
        <v>0</v>
      </c>
      <c r="R334" s="38"/>
      <c r="S334" s="17"/>
      <c r="T334" s="17">
        <v>0</v>
      </c>
      <c r="U334" s="17">
        <v>0</v>
      </c>
      <c r="V334" s="17">
        <v>0</v>
      </c>
      <c r="W334" s="17">
        <v>0</v>
      </c>
      <c r="X334" s="17">
        <v>0</v>
      </c>
      <c r="Y334" s="50">
        <v>0</v>
      </c>
    </row>
    <row r="335" spans="1:25" ht="12">
      <c r="A335" s="85">
        <v>3621</v>
      </c>
      <c r="B335" s="77" t="s">
        <v>204</v>
      </c>
      <c r="C335" s="19"/>
      <c r="D335" s="20"/>
      <c r="E335" s="13">
        <v>240</v>
      </c>
      <c r="F335" s="13">
        <v>240</v>
      </c>
      <c r="G335" s="13">
        <v>240</v>
      </c>
      <c r="H335" s="13">
        <v>240</v>
      </c>
      <c r="I335" s="13">
        <v>240</v>
      </c>
      <c r="J335" s="38"/>
      <c r="K335" s="101"/>
      <c r="L335" s="15">
        <v>8</v>
      </c>
      <c r="M335" s="15">
        <v>8</v>
      </c>
      <c r="N335" s="15">
        <v>8</v>
      </c>
      <c r="O335" s="15">
        <v>8</v>
      </c>
      <c r="P335" s="15">
        <v>8</v>
      </c>
      <c r="Q335" s="15">
        <v>8</v>
      </c>
      <c r="R335" s="38"/>
      <c r="S335" s="75"/>
      <c r="T335" s="17">
        <f>L335*E335</f>
        <v>1920</v>
      </c>
      <c r="U335" s="17">
        <f>T335+S335</f>
        <v>1920</v>
      </c>
      <c r="V335" s="17">
        <f>N335*F335</f>
        <v>1920</v>
      </c>
      <c r="W335" s="17">
        <f>O335*G335</f>
        <v>1920</v>
      </c>
      <c r="X335" s="17">
        <f>P335*H335</f>
        <v>1920</v>
      </c>
      <c r="Y335" s="50">
        <f>Q335*I335</f>
        <v>1920</v>
      </c>
    </row>
    <row r="336" spans="1:25" ht="12">
      <c r="A336" s="52" t="s">
        <v>186</v>
      </c>
      <c r="B336" s="33"/>
      <c r="C336" s="19"/>
      <c r="D336" s="20"/>
      <c r="E336" s="20"/>
      <c r="F336" s="20"/>
      <c r="G336" s="20"/>
      <c r="H336" s="20"/>
      <c r="I336" s="20"/>
      <c r="J336" s="38"/>
      <c r="K336" s="15"/>
      <c r="L336" s="15"/>
      <c r="M336" s="15"/>
      <c r="N336" s="21"/>
      <c r="O336" s="21"/>
      <c r="P336" s="21"/>
      <c r="Q336" s="21"/>
      <c r="R336" s="38"/>
      <c r="S336" s="17">
        <f>SUM(S328:S335)</f>
        <v>0</v>
      </c>
      <c r="T336" s="17">
        <f aca="true" t="shared" si="68" ref="T336:Y336">SUM(T328:T335)</f>
        <v>2367000</v>
      </c>
      <c r="U336" s="17">
        <f t="shared" si="68"/>
        <v>2367000</v>
      </c>
      <c r="V336" s="17">
        <f t="shared" si="68"/>
        <v>2458440</v>
      </c>
      <c r="W336" s="17">
        <f t="shared" si="68"/>
        <v>2554760</v>
      </c>
      <c r="X336" s="17">
        <f t="shared" si="68"/>
        <v>2654360</v>
      </c>
      <c r="Y336" s="17">
        <f t="shared" si="68"/>
        <v>2758840</v>
      </c>
    </row>
    <row r="337" spans="1:25" ht="12.75" thickBot="1">
      <c r="A337" s="64" t="s">
        <v>115</v>
      </c>
      <c r="B337" s="142"/>
      <c r="C337" s="143"/>
      <c r="D337" s="144"/>
      <c r="E337" s="144"/>
      <c r="F337" s="144"/>
      <c r="G337" s="144"/>
      <c r="H337" s="144"/>
      <c r="I337" s="144"/>
      <c r="J337" s="121"/>
      <c r="K337" s="54"/>
      <c r="L337" s="54"/>
      <c r="M337" s="54"/>
      <c r="N337" s="171"/>
      <c r="O337" s="171"/>
      <c r="P337" s="171"/>
      <c r="Q337" s="171"/>
      <c r="R337" s="121"/>
      <c r="S337" s="56">
        <f aca="true" t="shared" si="69" ref="S337:Y337">S269+S285+S301+S314+S325+S336</f>
        <v>68162450</v>
      </c>
      <c r="T337" s="56">
        <f t="shared" si="69"/>
        <v>76538675</v>
      </c>
      <c r="U337" s="56">
        <f t="shared" si="69"/>
        <v>145701125</v>
      </c>
      <c r="V337" s="56">
        <f t="shared" si="69"/>
        <v>152353503</v>
      </c>
      <c r="W337" s="56">
        <f t="shared" si="69"/>
        <v>158424058</v>
      </c>
      <c r="X337" s="56">
        <f t="shared" si="69"/>
        <v>164721587</v>
      </c>
      <c r="Y337" s="61">
        <f t="shared" si="69"/>
        <v>172304803</v>
      </c>
    </row>
    <row r="338" spans="1:25" ht="12">
      <c r="A338" s="160"/>
      <c r="B338" s="133"/>
      <c r="C338" s="134"/>
      <c r="D338" s="135"/>
      <c r="E338" s="135"/>
      <c r="F338" s="135"/>
      <c r="G338" s="135"/>
      <c r="H338" s="135"/>
      <c r="I338" s="135"/>
      <c r="J338" s="136"/>
      <c r="K338" s="168"/>
      <c r="L338" s="168"/>
      <c r="M338" s="168"/>
      <c r="N338" s="170"/>
      <c r="O338" s="170"/>
      <c r="P338" s="172"/>
      <c r="Q338" s="172"/>
      <c r="R338" s="136"/>
      <c r="S338" s="139"/>
      <c r="T338" s="139"/>
      <c r="U338" s="139"/>
      <c r="V338" s="139"/>
      <c r="W338" s="139"/>
      <c r="X338" s="139"/>
      <c r="Y338" s="140"/>
    </row>
    <row r="339" spans="1:25" ht="12">
      <c r="A339" s="52" t="s">
        <v>191</v>
      </c>
      <c r="B339" s="33"/>
      <c r="C339" s="19"/>
      <c r="D339" s="20"/>
      <c r="E339" s="20"/>
      <c r="F339" s="20"/>
      <c r="G339" s="20"/>
      <c r="H339" s="20"/>
      <c r="I339" s="20"/>
      <c r="J339" s="38"/>
      <c r="K339" s="15"/>
      <c r="L339" s="15"/>
      <c r="M339" s="15"/>
      <c r="N339" s="16"/>
      <c r="O339" s="16"/>
      <c r="P339" s="21"/>
      <c r="Q339" s="21"/>
      <c r="R339" s="38"/>
      <c r="S339" s="17"/>
      <c r="T339" s="17"/>
      <c r="U339" s="17"/>
      <c r="V339" s="17"/>
      <c r="W339" s="17"/>
      <c r="X339" s="17"/>
      <c r="Y339" s="50"/>
    </row>
    <row r="340" spans="1:25" ht="12">
      <c r="A340" s="49">
        <v>1053</v>
      </c>
      <c r="B340" s="24" t="s">
        <v>116</v>
      </c>
      <c r="C340" s="19">
        <v>130</v>
      </c>
      <c r="D340" s="19">
        <v>130</v>
      </c>
      <c r="E340" s="19">
        <v>130</v>
      </c>
      <c r="F340" s="19">
        <v>130</v>
      </c>
      <c r="G340" s="19">
        <v>130</v>
      </c>
      <c r="H340" s="19">
        <v>130</v>
      </c>
      <c r="I340" s="19">
        <v>130</v>
      </c>
      <c r="J340" s="38"/>
      <c r="K340" s="15">
        <v>654</v>
      </c>
      <c r="L340" s="15">
        <v>916</v>
      </c>
      <c r="M340" s="15">
        <v>1570</v>
      </c>
      <c r="N340" s="97">
        <v>1497</v>
      </c>
      <c r="O340" s="97">
        <v>1428</v>
      </c>
      <c r="P340" s="97">
        <v>1361</v>
      </c>
      <c r="Q340" s="97">
        <v>1298</v>
      </c>
      <c r="R340" s="38"/>
      <c r="S340" s="17">
        <f>K340*D340</f>
        <v>85020</v>
      </c>
      <c r="T340" s="17">
        <f t="shared" si="60"/>
        <v>119080</v>
      </c>
      <c r="U340" s="17">
        <f t="shared" si="61"/>
        <v>204100</v>
      </c>
      <c r="V340" s="17">
        <f t="shared" si="62"/>
        <v>194610</v>
      </c>
      <c r="W340" s="17">
        <f t="shared" si="63"/>
        <v>185640</v>
      </c>
      <c r="X340" s="17">
        <f t="shared" si="64"/>
        <v>176930</v>
      </c>
      <c r="Y340" s="50">
        <f t="shared" si="65"/>
        <v>168740</v>
      </c>
    </row>
    <row r="341" spans="1:25" ht="12">
      <c r="A341" s="49">
        <v>1451</v>
      </c>
      <c r="B341" s="24" t="s">
        <v>117</v>
      </c>
      <c r="C341" s="19">
        <v>1510</v>
      </c>
      <c r="D341" s="19">
        <v>1510</v>
      </c>
      <c r="E341" s="19">
        <v>1510</v>
      </c>
      <c r="F341" s="19">
        <v>1510</v>
      </c>
      <c r="G341" s="19">
        <v>1510</v>
      </c>
      <c r="H341" s="19">
        <v>1510</v>
      </c>
      <c r="I341" s="19">
        <v>1510</v>
      </c>
      <c r="J341" s="38"/>
      <c r="K341" s="15">
        <v>3</v>
      </c>
      <c r="L341" s="15">
        <v>5</v>
      </c>
      <c r="M341" s="15">
        <v>8</v>
      </c>
      <c r="N341" s="97">
        <v>8</v>
      </c>
      <c r="O341" s="97">
        <v>8</v>
      </c>
      <c r="P341" s="97">
        <v>8</v>
      </c>
      <c r="Q341" s="97">
        <v>8</v>
      </c>
      <c r="R341" s="38"/>
      <c r="S341" s="17">
        <f>K341*D341</f>
        <v>4530</v>
      </c>
      <c r="T341" s="17">
        <f t="shared" si="60"/>
        <v>7550</v>
      </c>
      <c r="U341" s="17">
        <f t="shared" si="61"/>
        <v>12080</v>
      </c>
      <c r="V341" s="17">
        <f t="shared" si="62"/>
        <v>12080</v>
      </c>
      <c r="W341" s="17">
        <f t="shared" si="63"/>
        <v>12080</v>
      </c>
      <c r="X341" s="17">
        <f t="shared" si="64"/>
        <v>12080</v>
      </c>
      <c r="Y341" s="50">
        <f t="shared" si="65"/>
        <v>12080</v>
      </c>
    </row>
    <row r="342" spans="1:25" ht="12">
      <c r="A342" s="49">
        <v>1454</v>
      </c>
      <c r="B342" s="24" t="s">
        <v>118</v>
      </c>
      <c r="C342" s="13">
        <v>1410</v>
      </c>
      <c r="D342" s="13">
        <v>1410</v>
      </c>
      <c r="E342" s="13">
        <v>1410</v>
      </c>
      <c r="F342" s="13">
        <v>1410</v>
      </c>
      <c r="G342" s="13">
        <v>1410</v>
      </c>
      <c r="H342" s="13">
        <v>1410</v>
      </c>
      <c r="I342" s="13">
        <v>1410</v>
      </c>
      <c r="J342" s="38"/>
      <c r="K342" s="15">
        <v>287</v>
      </c>
      <c r="L342" s="15">
        <v>402</v>
      </c>
      <c r="M342" s="15">
        <v>689</v>
      </c>
      <c r="N342" s="97">
        <v>677</v>
      </c>
      <c r="O342" s="97">
        <v>665</v>
      </c>
      <c r="P342" s="97">
        <v>653</v>
      </c>
      <c r="Q342" s="97">
        <v>642</v>
      </c>
      <c r="R342" s="38"/>
      <c r="S342" s="17">
        <f>K342*D342</f>
        <v>404670</v>
      </c>
      <c r="T342" s="17">
        <f t="shared" si="60"/>
        <v>566820</v>
      </c>
      <c r="U342" s="17">
        <f t="shared" si="61"/>
        <v>971490</v>
      </c>
      <c r="V342" s="17">
        <f t="shared" si="62"/>
        <v>954570</v>
      </c>
      <c r="W342" s="17">
        <f t="shared" si="63"/>
        <v>937650</v>
      </c>
      <c r="X342" s="17">
        <f t="shared" si="64"/>
        <v>920730</v>
      </c>
      <c r="Y342" s="50">
        <f t="shared" si="65"/>
        <v>905220</v>
      </c>
    </row>
    <row r="343" spans="1:25" ht="12">
      <c r="A343" s="49">
        <v>1455</v>
      </c>
      <c r="B343" s="24" t="s">
        <v>119</v>
      </c>
      <c r="C343" s="19">
        <v>200</v>
      </c>
      <c r="D343" s="19">
        <v>200</v>
      </c>
      <c r="E343" s="19">
        <v>200</v>
      </c>
      <c r="F343" s="19">
        <v>200</v>
      </c>
      <c r="G343" s="19">
        <v>200</v>
      </c>
      <c r="H343" s="19">
        <v>200</v>
      </c>
      <c r="I343" s="19">
        <v>200</v>
      </c>
      <c r="J343" s="38"/>
      <c r="K343" s="15">
        <v>570</v>
      </c>
      <c r="L343" s="15">
        <v>797</v>
      </c>
      <c r="M343" s="15">
        <v>1367</v>
      </c>
      <c r="N343" s="97">
        <v>1367</v>
      </c>
      <c r="O343" s="97">
        <v>1367</v>
      </c>
      <c r="P343" s="97">
        <v>11367</v>
      </c>
      <c r="Q343" s="97">
        <v>21367</v>
      </c>
      <c r="R343" s="38"/>
      <c r="S343" s="17">
        <f>K343*D343</f>
        <v>114000</v>
      </c>
      <c r="T343" s="17">
        <f t="shared" si="60"/>
        <v>159400</v>
      </c>
      <c r="U343" s="17">
        <f t="shared" si="61"/>
        <v>273400</v>
      </c>
      <c r="V343" s="17">
        <f t="shared" si="62"/>
        <v>273400</v>
      </c>
      <c r="W343" s="17">
        <f t="shared" si="63"/>
        <v>273400</v>
      </c>
      <c r="X343" s="17">
        <f t="shared" si="64"/>
        <v>2273400</v>
      </c>
      <c r="Y343" s="50">
        <f t="shared" si="65"/>
        <v>4273400</v>
      </c>
    </row>
    <row r="344" spans="1:25" ht="12">
      <c r="A344" s="49">
        <v>1456</v>
      </c>
      <c r="B344" s="24" t="s">
        <v>120</v>
      </c>
      <c r="C344" s="19">
        <v>400</v>
      </c>
      <c r="D344" s="19">
        <v>400</v>
      </c>
      <c r="E344" s="19">
        <v>400</v>
      </c>
      <c r="F344" s="19">
        <v>400</v>
      </c>
      <c r="G344" s="19">
        <v>400</v>
      </c>
      <c r="H344" s="19">
        <v>400</v>
      </c>
      <c r="I344" s="19">
        <v>400</v>
      </c>
      <c r="J344" s="38"/>
      <c r="K344" s="15">
        <v>4</v>
      </c>
      <c r="L344" s="15">
        <v>6</v>
      </c>
      <c r="M344" s="15">
        <v>10</v>
      </c>
      <c r="N344" s="97">
        <v>10</v>
      </c>
      <c r="O344" s="97">
        <v>10</v>
      </c>
      <c r="P344" s="97">
        <v>10</v>
      </c>
      <c r="Q344" s="97">
        <v>10</v>
      </c>
      <c r="R344" s="38"/>
      <c r="S344" s="17">
        <f>K344*D344</f>
        <v>1600</v>
      </c>
      <c r="T344" s="17">
        <f t="shared" si="60"/>
        <v>2400</v>
      </c>
      <c r="U344" s="17">
        <f t="shared" si="61"/>
        <v>4000</v>
      </c>
      <c r="V344" s="17">
        <f t="shared" si="62"/>
        <v>4000</v>
      </c>
      <c r="W344" s="17">
        <f t="shared" si="63"/>
        <v>4000</v>
      </c>
      <c r="X344" s="17">
        <f t="shared" si="64"/>
        <v>4000</v>
      </c>
      <c r="Y344" s="50">
        <f t="shared" si="65"/>
        <v>4000</v>
      </c>
    </row>
    <row r="345" spans="1:25" ht="12">
      <c r="A345" s="49">
        <v>1457</v>
      </c>
      <c r="B345" s="24" t="s">
        <v>121</v>
      </c>
      <c r="C345" s="19">
        <v>1120</v>
      </c>
      <c r="D345" s="19">
        <v>1120</v>
      </c>
      <c r="E345" s="19">
        <v>1120</v>
      </c>
      <c r="F345" s="19">
        <v>1120</v>
      </c>
      <c r="G345" s="19">
        <v>1120</v>
      </c>
      <c r="H345" s="19">
        <v>1120</v>
      </c>
      <c r="I345" s="19">
        <v>1120</v>
      </c>
      <c r="J345" s="38"/>
      <c r="K345" s="15">
        <v>25</v>
      </c>
      <c r="L345" s="15">
        <v>35</v>
      </c>
      <c r="M345" s="15">
        <v>60</v>
      </c>
      <c r="N345" s="97">
        <v>60</v>
      </c>
      <c r="O345" s="97">
        <v>60</v>
      </c>
      <c r="P345" s="97">
        <v>60</v>
      </c>
      <c r="Q345" s="97">
        <v>60</v>
      </c>
      <c r="R345" s="38"/>
      <c r="S345" s="17">
        <f>K345*D345</f>
        <v>28000</v>
      </c>
      <c r="T345" s="17">
        <f t="shared" si="60"/>
        <v>39200</v>
      </c>
      <c r="U345" s="17">
        <f t="shared" si="61"/>
        <v>67200</v>
      </c>
      <c r="V345" s="17">
        <f t="shared" si="62"/>
        <v>67200</v>
      </c>
      <c r="W345" s="17">
        <f t="shared" si="63"/>
        <v>67200</v>
      </c>
      <c r="X345" s="17">
        <f t="shared" si="64"/>
        <v>67200</v>
      </c>
      <c r="Y345" s="50">
        <f t="shared" si="65"/>
        <v>67200</v>
      </c>
    </row>
    <row r="346" spans="1:25" ht="12">
      <c r="A346" s="51">
        <v>1458</v>
      </c>
      <c r="B346" s="32" t="s">
        <v>122</v>
      </c>
      <c r="C346" s="19">
        <v>420</v>
      </c>
      <c r="D346" s="19">
        <v>420</v>
      </c>
      <c r="E346" s="19">
        <v>420</v>
      </c>
      <c r="F346" s="19">
        <v>420</v>
      </c>
      <c r="G346" s="19">
        <v>420</v>
      </c>
      <c r="H346" s="19">
        <v>420</v>
      </c>
      <c r="I346" s="19">
        <v>420</v>
      </c>
      <c r="J346" s="38"/>
      <c r="K346" s="15">
        <v>0</v>
      </c>
      <c r="L346" s="15">
        <v>1</v>
      </c>
      <c r="M346" s="15">
        <v>1</v>
      </c>
      <c r="N346" s="97">
        <v>1</v>
      </c>
      <c r="O346" s="97">
        <v>1</v>
      </c>
      <c r="P346" s="97">
        <v>1</v>
      </c>
      <c r="Q346" s="97">
        <v>1</v>
      </c>
      <c r="R346" s="38"/>
      <c r="S346" s="17">
        <f>K346*D346</f>
        <v>0</v>
      </c>
      <c r="T346" s="17">
        <f t="shared" si="60"/>
        <v>420</v>
      </c>
      <c r="U346" s="17">
        <f t="shared" si="61"/>
        <v>420</v>
      </c>
      <c r="V346" s="17">
        <f t="shared" si="62"/>
        <v>420</v>
      </c>
      <c r="W346" s="17">
        <f t="shared" si="63"/>
        <v>420</v>
      </c>
      <c r="X346" s="17">
        <f t="shared" si="64"/>
        <v>420</v>
      </c>
      <c r="Y346" s="50">
        <f t="shared" si="65"/>
        <v>420</v>
      </c>
    </row>
    <row r="347" spans="1:25" ht="12">
      <c r="A347" s="51">
        <v>1459</v>
      </c>
      <c r="B347" s="32" t="s">
        <v>123</v>
      </c>
      <c r="C347" s="19">
        <v>220</v>
      </c>
      <c r="D347" s="19">
        <v>220</v>
      </c>
      <c r="E347" s="19">
        <v>220</v>
      </c>
      <c r="F347" s="19">
        <v>220</v>
      </c>
      <c r="G347" s="19">
        <v>220</v>
      </c>
      <c r="H347" s="19">
        <v>220</v>
      </c>
      <c r="I347" s="19">
        <v>220</v>
      </c>
      <c r="J347" s="38"/>
      <c r="K347" s="15">
        <v>0</v>
      </c>
      <c r="L347" s="15">
        <v>1</v>
      </c>
      <c r="M347" s="15">
        <v>1</v>
      </c>
      <c r="N347" s="97">
        <v>1</v>
      </c>
      <c r="O347" s="97">
        <v>1</v>
      </c>
      <c r="P347" s="97">
        <v>1</v>
      </c>
      <c r="Q347" s="97">
        <v>1</v>
      </c>
      <c r="R347" s="38"/>
      <c r="S347" s="17">
        <f>K347*D347</f>
        <v>0</v>
      </c>
      <c r="T347" s="17">
        <f t="shared" si="60"/>
        <v>220</v>
      </c>
      <c r="U347" s="17">
        <f t="shared" si="61"/>
        <v>220</v>
      </c>
      <c r="V347" s="17">
        <f t="shared" si="62"/>
        <v>220</v>
      </c>
      <c r="W347" s="17">
        <f t="shared" si="63"/>
        <v>220</v>
      </c>
      <c r="X347" s="17">
        <f t="shared" si="64"/>
        <v>220</v>
      </c>
      <c r="Y347" s="50">
        <f t="shared" si="65"/>
        <v>220</v>
      </c>
    </row>
    <row r="348" spans="1:25" ht="12">
      <c r="A348" s="49">
        <v>1462</v>
      </c>
      <c r="B348" s="24" t="s">
        <v>124</v>
      </c>
      <c r="C348" s="19">
        <v>400</v>
      </c>
      <c r="D348" s="19">
        <v>400</v>
      </c>
      <c r="E348" s="19">
        <v>400</v>
      </c>
      <c r="F348" s="19">
        <v>400</v>
      </c>
      <c r="G348" s="19">
        <v>400</v>
      </c>
      <c r="H348" s="19">
        <v>400</v>
      </c>
      <c r="I348" s="19">
        <v>400</v>
      </c>
      <c r="J348" s="38"/>
      <c r="K348" s="15">
        <v>965</v>
      </c>
      <c r="L348" s="15">
        <v>1352</v>
      </c>
      <c r="M348" s="15">
        <v>2317</v>
      </c>
      <c r="N348" s="97">
        <v>2432</v>
      </c>
      <c r="O348" s="97">
        <v>2554</v>
      </c>
      <c r="P348" s="97">
        <v>2682</v>
      </c>
      <c r="Q348" s="97">
        <v>2816</v>
      </c>
      <c r="R348" s="38"/>
      <c r="S348" s="17">
        <f>K348*D348</f>
        <v>386000</v>
      </c>
      <c r="T348" s="17">
        <f t="shared" si="60"/>
        <v>540800</v>
      </c>
      <c r="U348" s="17">
        <f t="shared" si="61"/>
        <v>926800</v>
      </c>
      <c r="V348" s="17">
        <f t="shared" si="62"/>
        <v>972800</v>
      </c>
      <c r="W348" s="17">
        <f t="shared" si="63"/>
        <v>1021600</v>
      </c>
      <c r="X348" s="17">
        <f t="shared" si="64"/>
        <v>1072800</v>
      </c>
      <c r="Y348" s="50">
        <f t="shared" si="65"/>
        <v>1126400</v>
      </c>
    </row>
    <row r="349" spans="1:25" ht="12">
      <c r="A349" s="49">
        <v>1463</v>
      </c>
      <c r="B349" s="24" t="s">
        <v>125</v>
      </c>
      <c r="C349" s="19">
        <v>200</v>
      </c>
      <c r="D349" s="19">
        <v>200</v>
      </c>
      <c r="E349" s="19">
        <v>200</v>
      </c>
      <c r="F349" s="19">
        <v>200</v>
      </c>
      <c r="G349" s="19">
        <v>200</v>
      </c>
      <c r="H349" s="19">
        <v>200</v>
      </c>
      <c r="I349" s="19">
        <v>200</v>
      </c>
      <c r="J349" s="38"/>
      <c r="K349" s="15">
        <v>2463</v>
      </c>
      <c r="L349" s="15">
        <v>3449</v>
      </c>
      <c r="M349" s="15">
        <v>5912</v>
      </c>
      <c r="N349" s="97">
        <v>6900</v>
      </c>
      <c r="O349" s="97">
        <v>8053</v>
      </c>
      <c r="P349" s="97">
        <v>9398</v>
      </c>
      <c r="Q349" s="97">
        <v>10969</v>
      </c>
      <c r="R349" s="38"/>
      <c r="S349" s="17">
        <f>K349*D349</f>
        <v>492600</v>
      </c>
      <c r="T349" s="17">
        <f t="shared" si="60"/>
        <v>689800</v>
      </c>
      <c r="U349" s="17">
        <f t="shared" si="61"/>
        <v>1182400</v>
      </c>
      <c r="V349" s="17">
        <f t="shared" si="62"/>
        <v>1380000</v>
      </c>
      <c r="W349" s="17">
        <f t="shared" si="63"/>
        <v>1610600</v>
      </c>
      <c r="X349" s="17">
        <f t="shared" si="64"/>
        <v>1879600</v>
      </c>
      <c r="Y349" s="50">
        <f t="shared" si="65"/>
        <v>2193800</v>
      </c>
    </row>
    <row r="350" spans="1:25" ht="12">
      <c r="A350" s="49">
        <v>1464</v>
      </c>
      <c r="B350" s="24" t="s">
        <v>126</v>
      </c>
      <c r="C350" s="19">
        <v>130</v>
      </c>
      <c r="D350" s="19">
        <v>130</v>
      </c>
      <c r="E350" s="19">
        <v>130</v>
      </c>
      <c r="F350" s="19">
        <v>130</v>
      </c>
      <c r="G350" s="19">
        <v>130</v>
      </c>
      <c r="H350" s="19">
        <v>130</v>
      </c>
      <c r="I350" s="19">
        <v>130</v>
      </c>
      <c r="J350" s="38"/>
      <c r="K350" s="15">
        <v>1962</v>
      </c>
      <c r="L350" s="15">
        <v>2746</v>
      </c>
      <c r="M350" s="15">
        <v>4708</v>
      </c>
      <c r="N350" s="97">
        <v>4032</v>
      </c>
      <c r="O350" s="97">
        <v>3452</v>
      </c>
      <c r="P350" s="97">
        <v>2956</v>
      </c>
      <c r="Q350" s="97">
        <v>2532</v>
      </c>
      <c r="R350" s="38"/>
      <c r="S350" s="17">
        <f>K350*D350</f>
        <v>255060</v>
      </c>
      <c r="T350" s="17">
        <f t="shared" si="60"/>
        <v>356980</v>
      </c>
      <c r="U350" s="17">
        <f t="shared" si="61"/>
        <v>612040</v>
      </c>
      <c r="V350" s="17">
        <f t="shared" si="62"/>
        <v>524160</v>
      </c>
      <c r="W350" s="17">
        <f t="shared" si="63"/>
        <v>448760</v>
      </c>
      <c r="X350" s="17">
        <f t="shared" si="64"/>
        <v>384280</v>
      </c>
      <c r="Y350" s="50">
        <f t="shared" si="65"/>
        <v>329160</v>
      </c>
    </row>
    <row r="351" spans="1:25" ht="12">
      <c r="A351" s="51">
        <v>1802</v>
      </c>
      <c r="B351" s="24" t="s">
        <v>127</v>
      </c>
      <c r="C351" s="19">
        <v>900</v>
      </c>
      <c r="D351" s="19">
        <v>900</v>
      </c>
      <c r="E351" s="19">
        <v>900</v>
      </c>
      <c r="F351" s="19">
        <v>900</v>
      </c>
      <c r="G351" s="19">
        <v>900</v>
      </c>
      <c r="H351" s="19">
        <v>900</v>
      </c>
      <c r="I351" s="19">
        <v>900</v>
      </c>
      <c r="J351" s="38"/>
      <c r="K351" s="15">
        <v>77</v>
      </c>
      <c r="L351" s="15">
        <v>104</v>
      </c>
      <c r="M351" s="15">
        <v>181</v>
      </c>
      <c r="N351" s="97">
        <v>180</v>
      </c>
      <c r="O351" s="97">
        <v>180</v>
      </c>
      <c r="P351" s="97">
        <v>179</v>
      </c>
      <c r="Q351" s="97">
        <v>182</v>
      </c>
      <c r="R351" s="38"/>
      <c r="S351" s="17">
        <f>K351*D351</f>
        <v>69300</v>
      </c>
      <c r="T351" s="17">
        <f t="shared" si="60"/>
        <v>93600</v>
      </c>
      <c r="U351" s="17">
        <f t="shared" si="61"/>
        <v>162900</v>
      </c>
      <c r="V351" s="17">
        <f t="shared" si="62"/>
        <v>162000</v>
      </c>
      <c r="W351" s="17">
        <f t="shared" si="63"/>
        <v>162000</v>
      </c>
      <c r="X351" s="17">
        <f t="shared" si="64"/>
        <v>161100</v>
      </c>
      <c r="Y351" s="50">
        <f t="shared" si="65"/>
        <v>163800</v>
      </c>
    </row>
    <row r="352" spans="1:25" ht="12">
      <c r="A352" s="49">
        <v>1804</v>
      </c>
      <c r="B352" s="24" t="s">
        <v>128</v>
      </c>
      <c r="C352" s="19">
        <v>920</v>
      </c>
      <c r="D352" s="19">
        <v>920</v>
      </c>
      <c r="E352" s="19">
        <v>920</v>
      </c>
      <c r="F352" s="19">
        <v>920</v>
      </c>
      <c r="G352" s="19">
        <v>920</v>
      </c>
      <c r="H352" s="19">
        <v>920</v>
      </c>
      <c r="I352" s="19">
        <v>920</v>
      </c>
      <c r="J352" s="38"/>
      <c r="K352" s="15">
        <v>1</v>
      </c>
      <c r="L352" s="15">
        <v>2</v>
      </c>
      <c r="M352" s="15">
        <v>3</v>
      </c>
      <c r="N352" s="97">
        <v>3</v>
      </c>
      <c r="O352" s="97">
        <v>3</v>
      </c>
      <c r="P352" s="97">
        <v>3</v>
      </c>
      <c r="Q352" s="97">
        <v>3</v>
      </c>
      <c r="R352" s="38"/>
      <c r="S352" s="17">
        <f>K352*D352</f>
        <v>920</v>
      </c>
      <c r="T352" s="17">
        <f t="shared" si="60"/>
        <v>1840</v>
      </c>
      <c r="U352" s="17">
        <f t="shared" si="61"/>
        <v>2760</v>
      </c>
      <c r="V352" s="17">
        <f t="shared" si="62"/>
        <v>2760</v>
      </c>
      <c r="W352" s="17">
        <f t="shared" si="63"/>
        <v>2760</v>
      </c>
      <c r="X352" s="17">
        <f t="shared" si="64"/>
        <v>2760</v>
      </c>
      <c r="Y352" s="50">
        <f t="shared" si="65"/>
        <v>2760</v>
      </c>
    </row>
    <row r="353" spans="1:25" ht="12">
      <c r="A353" s="49">
        <v>1805</v>
      </c>
      <c r="B353" s="24" t="s">
        <v>129</v>
      </c>
      <c r="C353" s="19">
        <v>1840</v>
      </c>
      <c r="D353" s="19">
        <v>1840</v>
      </c>
      <c r="E353" s="19">
        <v>1840</v>
      </c>
      <c r="F353" s="19">
        <v>1840</v>
      </c>
      <c r="G353" s="19">
        <v>1840</v>
      </c>
      <c r="H353" s="19">
        <v>1840</v>
      </c>
      <c r="I353" s="19">
        <v>1840</v>
      </c>
      <c r="J353" s="38"/>
      <c r="K353" s="15">
        <v>0</v>
      </c>
      <c r="L353" s="15">
        <v>1</v>
      </c>
      <c r="M353" s="15">
        <v>1</v>
      </c>
      <c r="N353" s="97">
        <v>1</v>
      </c>
      <c r="O353" s="97">
        <v>0</v>
      </c>
      <c r="P353" s="97">
        <v>0</v>
      </c>
      <c r="Q353" s="97">
        <v>0</v>
      </c>
      <c r="R353" s="38"/>
      <c r="S353" s="17">
        <f>K353*D353</f>
        <v>0</v>
      </c>
      <c r="T353" s="17">
        <f t="shared" si="60"/>
        <v>1840</v>
      </c>
      <c r="U353" s="17">
        <f t="shared" si="61"/>
        <v>1840</v>
      </c>
      <c r="V353" s="17">
        <f t="shared" si="62"/>
        <v>1840</v>
      </c>
      <c r="W353" s="17">
        <f t="shared" si="63"/>
        <v>0</v>
      </c>
      <c r="X353" s="17">
        <f t="shared" si="64"/>
        <v>0</v>
      </c>
      <c r="Y353" s="50">
        <f t="shared" si="65"/>
        <v>0</v>
      </c>
    </row>
    <row r="354" spans="1:25" ht="12">
      <c r="A354" s="49">
        <v>1806</v>
      </c>
      <c r="B354" s="24" t="s">
        <v>130</v>
      </c>
      <c r="C354" s="19">
        <v>180</v>
      </c>
      <c r="D354" s="19">
        <v>180</v>
      </c>
      <c r="E354" s="19">
        <v>180</v>
      </c>
      <c r="F354" s="19">
        <v>180</v>
      </c>
      <c r="G354" s="19">
        <v>180</v>
      </c>
      <c r="H354" s="19">
        <v>180</v>
      </c>
      <c r="I354" s="19">
        <v>180</v>
      </c>
      <c r="J354" s="38"/>
      <c r="K354" s="15">
        <v>37796</v>
      </c>
      <c r="L354" s="15">
        <v>52914</v>
      </c>
      <c r="M354" s="15">
        <v>90710</v>
      </c>
      <c r="N354" s="97">
        <v>94165</v>
      </c>
      <c r="O354" s="97">
        <v>97751</v>
      </c>
      <c r="P354" s="97">
        <v>101475</v>
      </c>
      <c r="Q354" s="97">
        <v>105339</v>
      </c>
      <c r="R354" s="38"/>
      <c r="S354" s="17">
        <f>K354*D354</f>
        <v>6803280</v>
      </c>
      <c r="T354" s="17">
        <f t="shared" si="60"/>
        <v>9524520</v>
      </c>
      <c r="U354" s="17">
        <f t="shared" si="61"/>
        <v>16327800</v>
      </c>
      <c r="V354" s="17">
        <f t="shared" si="62"/>
        <v>16949700</v>
      </c>
      <c r="W354" s="17">
        <f t="shared" si="63"/>
        <v>17595180</v>
      </c>
      <c r="X354" s="17">
        <f t="shared" si="64"/>
        <v>18265500</v>
      </c>
      <c r="Y354" s="50">
        <f t="shared" si="65"/>
        <v>18961020</v>
      </c>
    </row>
    <row r="355" spans="1:25" ht="12">
      <c r="A355" s="51">
        <v>1807</v>
      </c>
      <c r="B355" s="32" t="s">
        <v>131</v>
      </c>
      <c r="C355" s="19">
        <v>50</v>
      </c>
      <c r="D355" s="19">
        <v>50</v>
      </c>
      <c r="E355" s="19">
        <v>50</v>
      </c>
      <c r="F355" s="19">
        <v>50</v>
      </c>
      <c r="G355" s="19">
        <v>50</v>
      </c>
      <c r="H355" s="19">
        <v>50</v>
      </c>
      <c r="I355" s="19">
        <v>50</v>
      </c>
      <c r="J355" s="38"/>
      <c r="K355" s="15">
        <v>1075</v>
      </c>
      <c r="L355" s="15">
        <v>1505</v>
      </c>
      <c r="M355" s="15">
        <v>2580</v>
      </c>
      <c r="N355" s="97">
        <v>2811</v>
      </c>
      <c r="O355" s="97">
        <v>3064</v>
      </c>
      <c r="P355" s="97">
        <v>3339</v>
      </c>
      <c r="Q355" s="97">
        <v>3639</v>
      </c>
      <c r="R355" s="38"/>
      <c r="S355" s="17">
        <f>K355*D355</f>
        <v>53750</v>
      </c>
      <c r="T355" s="17">
        <f t="shared" si="60"/>
        <v>75250</v>
      </c>
      <c r="U355" s="17">
        <f t="shared" si="61"/>
        <v>129000</v>
      </c>
      <c r="V355" s="17">
        <f t="shared" si="62"/>
        <v>140550</v>
      </c>
      <c r="W355" s="17">
        <f t="shared" si="63"/>
        <v>153200</v>
      </c>
      <c r="X355" s="17">
        <f t="shared" si="64"/>
        <v>166950</v>
      </c>
      <c r="Y355" s="50">
        <f t="shared" si="65"/>
        <v>181950</v>
      </c>
    </row>
    <row r="356" spans="1:25" ht="12">
      <c r="A356" s="49">
        <v>1811</v>
      </c>
      <c r="B356" s="24" t="s">
        <v>132</v>
      </c>
      <c r="C356" s="19">
        <v>100</v>
      </c>
      <c r="D356" s="19">
        <v>100</v>
      </c>
      <c r="E356" s="19">
        <v>100</v>
      </c>
      <c r="F356" s="19">
        <v>100</v>
      </c>
      <c r="G356" s="19">
        <v>100</v>
      </c>
      <c r="H356" s="19">
        <v>100</v>
      </c>
      <c r="I356" s="19">
        <v>100</v>
      </c>
      <c r="J356" s="38"/>
      <c r="K356" s="15">
        <v>4916</v>
      </c>
      <c r="L356" s="15">
        <v>6883</v>
      </c>
      <c r="M356" s="15">
        <v>11799</v>
      </c>
      <c r="N356" s="97">
        <v>12980</v>
      </c>
      <c r="O356" s="97">
        <v>14279</v>
      </c>
      <c r="P356" s="97">
        <v>15708</v>
      </c>
      <c r="Q356" s="97">
        <v>17280</v>
      </c>
      <c r="R356" s="38"/>
      <c r="S356" s="17">
        <f>K356*D356</f>
        <v>491600</v>
      </c>
      <c r="T356" s="17">
        <f t="shared" si="60"/>
        <v>688300</v>
      </c>
      <c r="U356" s="17">
        <f t="shared" si="61"/>
        <v>1179900</v>
      </c>
      <c r="V356" s="17">
        <f t="shared" si="62"/>
        <v>1298000</v>
      </c>
      <c r="W356" s="17">
        <f t="shared" si="63"/>
        <v>1427900</v>
      </c>
      <c r="X356" s="17">
        <f t="shared" si="64"/>
        <v>1570800</v>
      </c>
      <c r="Y356" s="50">
        <f t="shared" si="65"/>
        <v>1728000</v>
      </c>
    </row>
    <row r="357" spans="1:25" ht="12">
      <c r="A357" s="51">
        <v>1812</v>
      </c>
      <c r="B357" s="24" t="s">
        <v>133</v>
      </c>
      <c r="C357" s="19">
        <v>2520</v>
      </c>
      <c r="D357" s="19">
        <v>17760</v>
      </c>
      <c r="E357" s="19">
        <v>17760</v>
      </c>
      <c r="F357" s="19">
        <v>17760</v>
      </c>
      <c r="G357" s="19">
        <v>17760</v>
      </c>
      <c r="H357" s="19">
        <v>17760</v>
      </c>
      <c r="I357" s="19">
        <v>17760</v>
      </c>
      <c r="J357" s="38"/>
      <c r="K357" s="15">
        <v>233</v>
      </c>
      <c r="L357" s="15">
        <v>232</v>
      </c>
      <c r="M357" s="15">
        <v>465</v>
      </c>
      <c r="N357" s="97">
        <v>465</v>
      </c>
      <c r="O357" s="97">
        <v>465</v>
      </c>
      <c r="P357" s="97">
        <v>465</v>
      </c>
      <c r="Q357" s="97">
        <v>465</v>
      </c>
      <c r="R357" s="38"/>
      <c r="S357" s="17">
        <f>K357*D357</f>
        <v>4138080</v>
      </c>
      <c r="T357" s="17">
        <f t="shared" si="60"/>
        <v>4120320</v>
      </c>
      <c r="U357" s="17">
        <f t="shared" si="61"/>
        <v>8258400</v>
      </c>
      <c r="V357" s="17">
        <f t="shared" si="62"/>
        <v>8258400</v>
      </c>
      <c r="W357" s="17">
        <f t="shared" si="63"/>
        <v>8258400</v>
      </c>
      <c r="X357" s="17">
        <f t="shared" si="64"/>
        <v>8258400</v>
      </c>
      <c r="Y357" s="50">
        <f t="shared" si="65"/>
        <v>8258400</v>
      </c>
    </row>
    <row r="358" spans="1:25" ht="12">
      <c r="A358" s="51" t="s">
        <v>207</v>
      </c>
      <c r="B358" s="35" t="s">
        <v>192</v>
      </c>
      <c r="C358" s="14">
        <v>1930</v>
      </c>
      <c r="D358" s="14">
        <v>1930</v>
      </c>
      <c r="E358" s="14">
        <v>1930</v>
      </c>
      <c r="F358" s="14">
        <v>1930</v>
      </c>
      <c r="G358" s="14">
        <v>1930</v>
      </c>
      <c r="H358" s="14">
        <v>1930</v>
      </c>
      <c r="I358" s="14">
        <v>1930</v>
      </c>
      <c r="J358" s="38"/>
      <c r="K358" s="98">
        <v>336</v>
      </c>
      <c r="L358" s="98">
        <v>336</v>
      </c>
      <c r="M358" s="98">
        <v>672</v>
      </c>
      <c r="N358" s="97">
        <v>671</v>
      </c>
      <c r="O358" s="97">
        <v>671</v>
      </c>
      <c r="P358" s="97">
        <v>671</v>
      </c>
      <c r="Q358" s="97">
        <v>671</v>
      </c>
      <c r="R358" s="38"/>
      <c r="S358" s="17">
        <f>K358*D358</f>
        <v>648480</v>
      </c>
      <c r="T358" s="17">
        <f>L358*E358</f>
        <v>648480</v>
      </c>
      <c r="U358" s="17">
        <f>T358+S358</f>
        <v>1296960</v>
      </c>
      <c r="V358" s="17">
        <f>N358*F358</f>
        <v>1295030</v>
      </c>
      <c r="W358" s="17">
        <f>O358*G358</f>
        <v>1295030</v>
      </c>
      <c r="X358" s="17">
        <f>P358*H358</f>
        <v>1295030</v>
      </c>
      <c r="Y358" s="50">
        <f>Q358*I358</f>
        <v>1295030</v>
      </c>
    </row>
    <row r="359" spans="1:25" ht="12">
      <c r="A359" s="123" t="s">
        <v>207</v>
      </c>
      <c r="B359" s="60" t="s">
        <v>248</v>
      </c>
      <c r="C359" s="14">
        <v>830</v>
      </c>
      <c r="D359" s="14">
        <v>4320</v>
      </c>
      <c r="E359" s="14">
        <v>4320</v>
      </c>
      <c r="F359" s="14">
        <v>4320</v>
      </c>
      <c r="G359" s="14">
        <v>4320</v>
      </c>
      <c r="H359" s="14">
        <v>4320</v>
      </c>
      <c r="I359" s="14">
        <v>4320</v>
      </c>
      <c r="J359" s="38"/>
      <c r="K359" s="98">
        <v>26</v>
      </c>
      <c r="L359" s="98">
        <v>27</v>
      </c>
      <c r="M359" s="98">
        <v>53</v>
      </c>
      <c r="N359" s="97">
        <v>53</v>
      </c>
      <c r="O359" s="97">
        <v>53</v>
      </c>
      <c r="P359" s="97">
        <v>53</v>
      </c>
      <c r="Q359" s="97">
        <v>53</v>
      </c>
      <c r="R359" s="38"/>
      <c r="S359" s="17">
        <f>K359*D359</f>
        <v>112320</v>
      </c>
      <c r="T359" s="17">
        <f>L359*E359</f>
        <v>116640</v>
      </c>
      <c r="U359" s="17">
        <f>T359+S359</f>
        <v>228960</v>
      </c>
      <c r="V359" s="17">
        <f>N359*F359</f>
        <v>228960</v>
      </c>
      <c r="W359" s="17">
        <f>O359*G359</f>
        <v>228960</v>
      </c>
      <c r="X359" s="17">
        <f>P359*H359</f>
        <v>228960</v>
      </c>
      <c r="Y359" s="50">
        <f>Q359*I359</f>
        <v>228960</v>
      </c>
    </row>
    <row r="360" spans="1:25" ht="12">
      <c r="A360" s="123" t="s">
        <v>207</v>
      </c>
      <c r="B360" s="60" t="s">
        <v>249</v>
      </c>
      <c r="C360" s="122">
        <v>-1690</v>
      </c>
      <c r="D360" s="122">
        <v>-13440</v>
      </c>
      <c r="E360" s="122">
        <v>-13440</v>
      </c>
      <c r="F360" s="122">
        <v>-13440</v>
      </c>
      <c r="G360" s="122">
        <v>-13440</v>
      </c>
      <c r="H360" s="122">
        <v>-13440</v>
      </c>
      <c r="I360" s="122">
        <v>-13440</v>
      </c>
      <c r="J360" s="38"/>
      <c r="K360" s="98">
        <v>26</v>
      </c>
      <c r="L360" s="98">
        <v>27</v>
      </c>
      <c r="M360" s="98">
        <v>53</v>
      </c>
      <c r="N360" s="97">
        <v>53</v>
      </c>
      <c r="O360" s="97">
        <v>53</v>
      </c>
      <c r="P360" s="97">
        <v>53</v>
      </c>
      <c r="Q360" s="97">
        <v>53</v>
      </c>
      <c r="R360" s="38"/>
      <c r="S360" s="17">
        <f>K360*D360</f>
        <v>-349440</v>
      </c>
      <c r="T360" s="17">
        <f>L360*E360</f>
        <v>-362880</v>
      </c>
      <c r="U360" s="17">
        <f>T360+S360</f>
        <v>-712320</v>
      </c>
      <c r="V360" s="17">
        <f>N360*F360</f>
        <v>-712320</v>
      </c>
      <c r="W360" s="17">
        <f>O360*G360</f>
        <v>-712320</v>
      </c>
      <c r="X360" s="17">
        <f>P360*H360</f>
        <v>-712320</v>
      </c>
      <c r="Y360" s="50">
        <f>Q360*I360</f>
        <v>-712320</v>
      </c>
    </row>
    <row r="361" spans="1:25" ht="12">
      <c r="A361" s="51" t="s">
        <v>207</v>
      </c>
      <c r="B361" s="35" t="s">
        <v>187</v>
      </c>
      <c r="C361" s="28">
        <v>5140</v>
      </c>
      <c r="D361" s="28">
        <v>5140</v>
      </c>
      <c r="E361" s="28">
        <v>5140</v>
      </c>
      <c r="F361" s="28">
        <v>5140</v>
      </c>
      <c r="G361" s="28">
        <v>5140</v>
      </c>
      <c r="H361" s="28">
        <v>5140</v>
      </c>
      <c r="I361" s="28">
        <v>5140</v>
      </c>
      <c r="J361" s="38"/>
      <c r="K361" s="98">
        <v>715</v>
      </c>
      <c r="L361" s="98">
        <v>715</v>
      </c>
      <c r="M361" s="98">
        <v>1430</v>
      </c>
      <c r="N361" s="97">
        <v>1430</v>
      </c>
      <c r="O361" s="97">
        <v>1430</v>
      </c>
      <c r="P361" s="97">
        <v>1430</v>
      </c>
      <c r="Q361" s="97">
        <v>1430</v>
      </c>
      <c r="R361" s="38"/>
      <c r="S361" s="17">
        <f aca="true" t="shared" si="70" ref="S361:T364">K361*D361</f>
        <v>3675100</v>
      </c>
      <c r="T361" s="17">
        <f t="shared" si="70"/>
        <v>3675100</v>
      </c>
      <c r="U361" s="17">
        <f>T361+S361</f>
        <v>7350200</v>
      </c>
      <c r="V361" s="17">
        <f aca="true" t="shared" si="71" ref="V361:Y364">N361*F361</f>
        <v>7350200</v>
      </c>
      <c r="W361" s="17">
        <f t="shared" si="71"/>
        <v>7350200</v>
      </c>
      <c r="X361" s="17">
        <f t="shared" si="71"/>
        <v>7350200</v>
      </c>
      <c r="Y361" s="50">
        <f t="shared" si="71"/>
        <v>7350200</v>
      </c>
    </row>
    <row r="362" spans="1:25" ht="12">
      <c r="A362" s="51" t="s">
        <v>207</v>
      </c>
      <c r="B362" s="35" t="s">
        <v>188</v>
      </c>
      <c r="C362" s="28">
        <v>16120</v>
      </c>
      <c r="D362" s="28">
        <v>16120</v>
      </c>
      <c r="E362" s="28">
        <v>16120</v>
      </c>
      <c r="F362" s="28">
        <v>16120</v>
      </c>
      <c r="G362" s="28">
        <v>16120</v>
      </c>
      <c r="H362" s="28">
        <v>16120</v>
      </c>
      <c r="I362" s="28">
        <v>16120</v>
      </c>
      <c r="J362" s="38"/>
      <c r="K362" s="98">
        <v>715</v>
      </c>
      <c r="L362" s="98">
        <v>715</v>
      </c>
      <c r="M362" s="98">
        <v>1430</v>
      </c>
      <c r="N362" s="97">
        <v>1430</v>
      </c>
      <c r="O362" s="97">
        <v>1430</v>
      </c>
      <c r="P362" s="97">
        <v>1430</v>
      </c>
      <c r="Q362" s="97">
        <v>1430</v>
      </c>
      <c r="R362" s="38"/>
      <c r="S362" s="17">
        <f t="shared" si="70"/>
        <v>11525800</v>
      </c>
      <c r="T362" s="17">
        <f t="shared" si="70"/>
        <v>11525800</v>
      </c>
      <c r="U362" s="17">
        <f>T362+S362</f>
        <v>23051600</v>
      </c>
      <c r="V362" s="17">
        <f t="shared" si="71"/>
        <v>23051600</v>
      </c>
      <c r="W362" s="17">
        <f t="shared" si="71"/>
        <v>23051600</v>
      </c>
      <c r="X362" s="17">
        <f t="shared" si="71"/>
        <v>23051600</v>
      </c>
      <c r="Y362" s="50">
        <f t="shared" si="71"/>
        <v>23051600</v>
      </c>
    </row>
    <row r="363" spans="1:25" ht="12">
      <c r="A363" s="51" t="s">
        <v>207</v>
      </c>
      <c r="B363" s="35" t="s">
        <v>210</v>
      </c>
      <c r="C363" s="28">
        <v>170</v>
      </c>
      <c r="D363" s="28">
        <v>170</v>
      </c>
      <c r="E363" s="28">
        <v>170</v>
      </c>
      <c r="F363" s="28">
        <v>170</v>
      </c>
      <c r="G363" s="28">
        <v>170</v>
      </c>
      <c r="H363" s="28">
        <v>170</v>
      </c>
      <c r="I363" s="28">
        <v>170</v>
      </c>
      <c r="J363" s="38"/>
      <c r="K363" s="98">
        <v>64</v>
      </c>
      <c r="L363" s="98">
        <v>63</v>
      </c>
      <c r="M363" s="98">
        <v>127</v>
      </c>
      <c r="N363" s="97">
        <v>127</v>
      </c>
      <c r="O363" s="97">
        <v>127</v>
      </c>
      <c r="P363" s="97">
        <v>127</v>
      </c>
      <c r="Q363" s="97">
        <v>127</v>
      </c>
      <c r="R363" s="38"/>
      <c r="S363" s="17">
        <f t="shared" si="70"/>
        <v>10880</v>
      </c>
      <c r="T363" s="17">
        <f t="shared" si="70"/>
        <v>10710</v>
      </c>
      <c r="U363" s="17">
        <f>T363+S363</f>
        <v>21590</v>
      </c>
      <c r="V363" s="17">
        <f t="shared" si="71"/>
        <v>21590</v>
      </c>
      <c r="W363" s="17">
        <f t="shared" si="71"/>
        <v>21590</v>
      </c>
      <c r="X363" s="17">
        <f t="shared" si="71"/>
        <v>21590</v>
      </c>
      <c r="Y363" s="50">
        <f t="shared" si="71"/>
        <v>21590</v>
      </c>
    </row>
    <row r="364" spans="1:25" ht="12">
      <c r="A364" s="51" t="s">
        <v>207</v>
      </c>
      <c r="B364" s="35" t="s">
        <v>212</v>
      </c>
      <c r="C364" s="28">
        <v>280</v>
      </c>
      <c r="D364" s="28">
        <v>280</v>
      </c>
      <c r="E364" s="28">
        <v>280</v>
      </c>
      <c r="F364" s="28">
        <v>280</v>
      </c>
      <c r="G364" s="28">
        <v>280</v>
      </c>
      <c r="H364" s="28">
        <v>280</v>
      </c>
      <c r="I364" s="28">
        <v>280</v>
      </c>
      <c r="J364" s="38"/>
      <c r="K364" s="98">
        <v>6</v>
      </c>
      <c r="L364" s="98">
        <v>6</v>
      </c>
      <c r="M364" s="98">
        <v>12</v>
      </c>
      <c r="N364" s="97">
        <v>12</v>
      </c>
      <c r="O364" s="97">
        <v>12</v>
      </c>
      <c r="P364" s="97">
        <v>12</v>
      </c>
      <c r="Q364" s="97">
        <v>12</v>
      </c>
      <c r="R364" s="38"/>
      <c r="S364" s="17">
        <f t="shared" si="70"/>
        <v>1680</v>
      </c>
      <c r="T364" s="17">
        <f t="shared" si="70"/>
        <v>1680</v>
      </c>
      <c r="U364" s="17">
        <f>T364+S364</f>
        <v>3360</v>
      </c>
      <c r="V364" s="17">
        <f t="shared" si="71"/>
        <v>3360</v>
      </c>
      <c r="W364" s="17">
        <f t="shared" si="71"/>
        <v>3360</v>
      </c>
      <c r="X364" s="17">
        <f t="shared" si="71"/>
        <v>3360</v>
      </c>
      <c r="Y364" s="50">
        <f t="shared" si="71"/>
        <v>3360</v>
      </c>
    </row>
    <row r="365" spans="1:25" ht="12">
      <c r="A365" s="49">
        <v>1813</v>
      </c>
      <c r="B365" s="24" t="s">
        <v>134</v>
      </c>
      <c r="C365" s="19">
        <v>8800</v>
      </c>
      <c r="D365" s="19"/>
      <c r="E365" s="19"/>
      <c r="F365" s="19"/>
      <c r="G365" s="19"/>
      <c r="H365" s="19"/>
      <c r="I365" s="19"/>
      <c r="J365" s="38"/>
      <c r="K365" s="15">
        <v>0</v>
      </c>
      <c r="L365" s="15">
        <v>0</v>
      </c>
      <c r="M365" s="15">
        <v>0</v>
      </c>
      <c r="N365" s="97">
        <v>0</v>
      </c>
      <c r="O365" s="97">
        <v>0</v>
      </c>
      <c r="P365" s="97">
        <v>0</v>
      </c>
      <c r="Q365" s="97">
        <v>0</v>
      </c>
      <c r="R365" s="38"/>
      <c r="S365" s="17">
        <f>K365*D365</f>
        <v>0</v>
      </c>
      <c r="T365" s="17">
        <f t="shared" si="60"/>
        <v>0</v>
      </c>
      <c r="U365" s="17">
        <f t="shared" si="61"/>
        <v>0</v>
      </c>
      <c r="V365" s="17">
        <f t="shared" si="62"/>
        <v>0</v>
      </c>
      <c r="W365" s="17">
        <f t="shared" si="63"/>
        <v>0</v>
      </c>
      <c r="X365" s="17">
        <f t="shared" si="64"/>
        <v>0</v>
      </c>
      <c r="Y365" s="50">
        <f t="shared" si="65"/>
        <v>0</v>
      </c>
    </row>
    <row r="366" spans="1:25" ht="12">
      <c r="A366" s="49">
        <v>8016</v>
      </c>
      <c r="B366" s="24" t="s">
        <v>135</v>
      </c>
      <c r="C366" s="19">
        <v>10</v>
      </c>
      <c r="D366" s="19">
        <v>10</v>
      </c>
      <c r="E366" s="19">
        <v>10</v>
      </c>
      <c r="F366" s="19">
        <v>10</v>
      </c>
      <c r="G366" s="19">
        <v>10</v>
      </c>
      <c r="H366" s="19">
        <v>10</v>
      </c>
      <c r="I366" s="19">
        <v>10</v>
      </c>
      <c r="J366" s="38"/>
      <c r="K366" s="15">
        <v>15</v>
      </c>
      <c r="L366" s="15">
        <v>20</v>
      </c>
      <c r="M366" s="15">
        <v>35</v>
      </c>
      <c r="N366" s="97">
        <v>60</v>
      </c>
      <c r="O366" s="97">
        <v>104</v>
      </c>
      <c r="P366" s="97">
        <v>178</v>
      </c>
      <c r="Q366" s="97">
        <v>305</v>
      </c>
      <c r="R366" s="38"/>
      <c r="S366" s="17">
        <f>K366*D366</f>
        <v>150</v>
      </c>
      <c r="T366" s="17">
        <f t="shared" si="60"/>
        <v>200</v>
      </c>
      <c r="U366" s="17">
        <f t="shared" si="61"/>
        <v>350</v>
      </c>
      <c r="V366" s="17">
        <f t="shared" si="62"/>
        <v>600</v>
      </c>
      <c r="W366" s="17">
        <f t="shared" si="63"/>
        <v>1040</v>
      </c>
      <c r="X366" s="17">
        <f t="shared" si="64"/>
        <v>1780</v>
      </c>
      <c r="Y366" s="50">
        <f t="shared" si="65"/>
        <v>3050</v>
      </c>
    </row>
    <row r="367" spans="1:25" ht="12">
      <c r="A367" s="49">
        <v>8022</v>
      </c>
      <c r="B367" s="24" t="s">
        <v>136</v>
      </c>
      <c r="C367" s="19">
        <v>25</v>
      </c>
      <c r="D367" s="19">
        <v>25</v>
      </c>
      <c r="E367" s="19">
        <v>25</v>
      </c>
      <c r="F367" s="19">
        <v>25</v>
      </c>
      <c r="G367" s="19">
        <v>25</v>
      </c>
      <c r="H367" s="19">
        <v>25</v>
      </c>
      <c r="I367" s="19">
        <v>25</v>
      </c>
      <c r="J367" s="38"/>
      <c r="K367" s="15">
        <v>66</v>
      </c>
      <c r="L367" s="15">
        <v>93</v>
      </c>
      <c r="M367" s="15">
        <v>159</v>
      </c>
      <c r="N367" s="97">
        <v>159</v>
      </c>
      <c r="O367" s="97">
        <v>159</v>
      </c>
      <c r="P367" s="97">
        <v>159</v>
      </c>
      <c r="Q367" s="97">
        <v>159</v>
      </c>
      <c r="R367" s="38"/>
      <c r="S367" s="17">
        <f>K367*D367</f>
        <v>1650</v>
      </c>
      <c r="T367" s="17">
        <f t="shared" si="60"/>
        <v>2325</v>
      </c>
      <c r="U367" s="17">
        <f t="shared" si="61"/>
        <v>3975</v>
      </c>
      <c r="V367" s="17">
        <f t="shared" si="62"/>
        <v>3975</v>
      </c>
      <c r="W367" s="17">
        <f t="shared" si="63"/>
        <v>3975</v>
      </c>
      <c r="X367" s="17">
        <f t="shared" si="64"/>
        <v>3975</v>
      </c>
      <c r="Y367" s="50">
        <f t="shared" si="65"/>
        <v>3975</v>
      </c>
    </row>
    <row r="368" spans="1:25" ht="12">
      <c r="A368" s="49">
        <v>8026</v>
      </c>
      <c r="B368" s="24" t="s">
        <v>137</v>
      </c>
      <c r="C368" s="19">
        <v>130</v>
      </c>
      <c r="D368" s="19">
        <v>130</v>
      </c>
      <c r="E368" s="19">
        <v>130</v>
      </c>
      <c r="F368" s="19">
        <v>130</v>
      </c>
      <c r="G368" s="19">
        <v>130</v>
      </c>
      <c r="H368" s="19">
        <v>130</v>
      </c>
      <c r="I368" s="19">
        <v>130</v>
      </c>
      <c r="J368" s="38"/>
      <c r="K368" s="15">
        <v>142</v>
      </c>
      <c r="L368" s="15">
        <v>199</v>
      </c>
      <c r="M368" s="15">
        <v>341</v>
      </c>
      <c r="N368" s="97">
        <v>304</v>
      </c>
      <c r="O368" s="97">
        <v>270</v>
      </c>
      <c r="P368" s="97">
        <v>241</v>
      </c>
      <c r="Q368" s="97">
        <v>214</v>
      </c>
      <c r="R368" s="38"/>
      <c r="S368" s="17">
        <f>K368*D368</f>
        <v>18460</v>
      </c>
      <c r="T368" s="17">
        <f t="shared" si="60"/>
        <v>25870</v>
      </c>
      <c r="U368" s="17">
        <f t="shared" si="61"/>
        <v>44330</v>
      </c>
      <c r="V368" s="17">
        <f t="shared" si="62"/>
        <v>39520</v>
      </c>
      <c r="W368" s="17">
        <f t="shared" si="63"/>
        <v>35100</v>
      </c>
      <c r="X368" s="17">
        <f t="shared" si="64"/>
        <v>31330</v>
      </c>
      <c r="Y368" s="50">
        <f t="shared" si="65"/>
        <v>27820</v>
      </c>
    </row>
    <row r="369" spans="1:25" ht="12">
      <c r="A369" s="49">
        <v>1815</v>
      </c>
      <c r="B369" s="24" t="s">
        <v>220</v>
      </c>
      <c r="C369" s="125" t="s">
        <v>253</v>
      </c>
      <c r="D369" s="126" t="s">
        <v>253</v>
      </c>
      <c r="E369" s="126" t="s">
        <v>253</v>
      </c>
      <c r="F369" s="126" t="s">
        <v>253</v>
      </c>
      <c r="G369" s="126" t="s">
        <v>253</v>
      </c>
      <c r="H369" s="126" t="s">
        <v>253</v>
      </c>
      <c r="I369" s="126" t="s">
        <v>253</v>
      </c>
      <c r="J369" s="38"/>
      <c r="K369" s="90">
        <v>0</v>
      </c>
      <c r="L369" s="90">
        <v>45000</v>
      </c>
      <c r="M369" s="90">
        <v>45000</v>
      </c>
      <c r="N369" s="90">
        <v>45000</v>
      </c>
      <c r="O369" s="90">
        <v>45000</v>
      </c>
      <c r="P369" s="90">
        <v>45000</v>
      </c>
      <c r="Q369" s="90">
        <v>45000</v>
      </c>
      <c r="R369" s="38"/>
      <c r="S369" s="75">
        <v>0</v>
      </c>
      <c r="T369" s="75">
        <v>45000</v>
      </c>
      <c r="U369" s="75">
        <v>45000</v>
      </c>
      <c r="V369" s="75">
        <v>45000</v>
      </c>
      <c r="W369" s="75">
        <v>45000</v>
      </c>
      <c r="X369" s="75">
        <v>45000</v>
      </c>
      <c r="Y369" s="84">
        <v>45000</v>
      </c>
    </row>
    <row r="370" spans="1:25" ht="12">
      <c r="A370" s="49">
        <v>1999</v>
      </c>
      <c r="B370" s="34" t="s">
        <v>221</v>
      </c>
      <c r="C370" s="125" t="s">
        <v>253</v>
      </c>
      <c r="D370" s="126" t="s">
        <v>253</v>
      </c>
      <c r="E370" s="126" t="s">
        <v>253</v>
      </c>
      <c r="F370" s="126" t="s">
        <v>253</v>
      </c>
      <c r="G370" s="126" t="s">
        <v>253</v>
      </c>
      <c r="H370" s="126" t="s">
        <v>253</v>
      </c>
      <c r="I370" s="126" t="s">
        <v>253</v>
      </c>
      <c r="J370" s="38"/>
      <c r="K370" s="90">
        <v>0</v>
      </c>
      <c r="L370" s="90">
        <v>1000000</v>
      </c>
      <c r="M370" s="90">
        <v>1000000</v>
      </c>
      <c r="N370" s="90">
        <v>1000000</v>
      </c>
      <c r="O370" s="90">
        <v>1000000</v>
      </c>
      <c r="P370" s="90">
        <v>1000000</v>
      </c>
      <c r="Q370" s="90">
        <v>1000000</v>
      </c>
      <c r="R370" s="38"/>
      <c r="S370" s="75">
        <v>0</v>
      </c>
      <c r="T370" s="75">
        <v>1000000</v>
      </c>
      <c r="U370" s="75">
        <v>1000000</v>
      </c>
      <c r="V370" s="75">
        <v>1000000</v>
      </c>
      <c r="W370" s="75">
        <v>1000000</v>
      </c>
      <c r="X370" s="75">
        <v>1000000</v>
      </c>
      <c r="Y370" s="84">
        <v>1000000</v>
      </c>
    </row>
    <row r="371" spans="1:25" ht="12">
      <c r="A371" s="51" t="s">
        <v>207</v>
      </c>
      <c r="B371" s="35" t="s">
        <v>211</v>
      </c>
      <c r="C371" s="28">
        <v>400</v>
      </c>
      <c r="D371" s="28">
        <v>400</v>
      </c>
      <c r="E371" s="28">
        <v>400</v>
      </c>
      <c r="F371" s="28">
        <v>400</v>
      </c>
      <c r="G371" s="28">
        <v>400</v>
      </c>
      <c r="H371" s="28">
        <v>400</v>
      </c>
      <c r="I371" s="28">
        <v>400</v>
      </c>
      <c r="J371" s="38"/>
      <c r="K371" s="15">
        <v>21</v>
      </c>
      <c r="L371" s="15">
        <v>29</v>
      </c>
      <c r="M371" s="15">
        <v>50</v>
      </c>
      <c r="N371" s="97">
        <v>50</v>
      </c>
      <c r="O371" s="97">
        <v>50</v>
      </c>
      <c r="P371" s="97">
        <v>50</v>
      </c>
      <c r="Q371" s="97">
        <v>50</v>
      </c>
      <c r="R371" s="38"/>
      <c r="S371" s="17">
        <f>K371*D371</f>
        <v>8400</v>
      </c>
      <c r="T371" s="17">
        <f aca="true" t="shared" si="72" ref="T371:T421">L371*E371</f>
        <v>11600</v>
      </c>
      <c r="U371" s="17">
        <f aca="true" t="shared" si="73" ref="U371:U421">T371+S371</f>
        <v>20000</v>
      </c>
      <c r="V371" s="17">
        <f aca="true" t="shared" si="74" ref="V371:V421">N371*F371</f>
        <v>20000</v>
      </c>
      <c r="W371" s="17">
        <f aca="true" t="shared" si="75" ref="W371:W421">O371*G371</f>
        <v>20000</v>
      </c>
      <c r="X371" s="17">
        <f aca="true" t="shared" si="76" ref="X371:X421">P371*H371</f>
        <v>20000</v>
      </c>
      <c r="Y371" s="50">
        <f aca="true" t="shared" si="77" ref="Y371:Y421">Q371*I371</f>
        <v>20000</v>
      </c>
    </row>
    <row r="372" spans="1:25" ht="12">
      <c r="A372" s="52" t="s">
        <v>191</v>
      </c>
      <c r="B372" s="33"/>
      <c r="C372" s="25"/>
      <c r="D372" s="27"/>
      <c r="E372" s="27"/>
      <c r="F372" s="27"/>
      <c r="G372" s="27"/>
      <c r="H372" s="27"/>
      <c r="I372" s="27"/>
      <c r="J372" s="38"/>
      <c r="K372" s="15"/>
      <c r="L372" s="15"/>
      <c r="M372" s="15"/>
      <c r="N372" s="16"/>
      <c r="O372" s="16"/>
      <c r="P372" s="16"/>
      <c r="Q372" s="16"/>
      <c r="R372" s="38"/>
      <c r="S372" s="17">
        <f aca="true" t="shared" si="78" ref="S372:Y372">SUM(S340:S371)</f>
        <v>28981890</v>
      </c>
      <c r="T372" s="17">
        <f t="shared" si="78"/>
        <v>33688865</v>
      </c>
      <c r="U372" s="17">
        <f t="shared" si="78"/>
        <v>62670755</v>
      </c>
      <c r="V372" s="17">
        <f t="shared" si="78"/>
        <v>63544225</v>
      </c>
      <c r="W372" s="17">
        <f t="shared" si="78"/>
        <v>64504545</v>
      </c>
      <c r="X372" s="17">
        <f t="shared" si="78"/>
        <v>67557675</v>
      </c>
      <c r="Y372" s="50">
        <f t="shared" si="78"/>
        <v>70714835</v>
      </c>
    </row>
    <row r="373" spans="1:25" ht="12">
      <c r="A373" s="57"/>
      <c r="B373" s="33"/>
      <c r="C373" s="25"/>
      <c r="D373" s="27"/>
      <c r="E373" s="27"/>
      <c r="F373" s="27"/>
      <c r="G373" s="27"/>
      <c r="H373" s="27"/>
      <c r="I373" s="27"/>
      <c r="J373" s="38"/>
      <c r="K373" s="15"/>
      <c r="L373" s="15"/>
      <c r="M373" s="15"/>
      <c r="N373" s="16"/>
      <c r="O373" s="16"/>
      <c r="P373" s="16"/>
      <c r="Q373" s="16"/>
      <c r="R373" s="38"/>
      <c r="S373" s="17"/>
      <c r="T373" s="17"/>
      <c r="U373" s="17"/>
      <c r="V373" s="17"/>
      <c r="W373" s="17"/>
      <c r="X373" s="17"/>
      <c r="Y373" s="50"/>
    </row>
    <row r="374" spans="1:25" ht="12">
      <c r="A374" s="52" t="s">
        <v>183</v>
      </c>
      <c r="B374" s="33"/>
      <c r="C374" s="25"/>
      <c r="D374" s="27"/>
      <c r="E374" s="27"/>
      <c r="F374" s="27"/>
      <c r="G374" s="27"/>
      <c r="H374" s="27"/>
      <c r="I374" s="27"/>
      <c r="J374" s="38"/>
      <c r="K374" s="15"/>
      <c r="L374" s="15"/>
      <c r="M374" s="15"/>
      <c r="N374" s="16"/>
      <c r="O374" s="16"/>
      <c r="P374" s="16"/>
      <c r="Q374" s="16"/>
      <c r="R374" s="38"/>
      <c r="S374" s="17"/>
      <c r="T374" s="17"/>
      <c r="U374" s="17"/>
      <c r="V374" s="17"/>
      <c r="W374" s="17"/>
      <c r="X374" s="17"/>
      <c r="Y374" s="50"/>
    </row>
    <row r="375" spans="1:25" ht="12">
      <c r="A375" s="49">
        <v>2053</v>
      </c>
      <c r="B375" s="24" t="s">
        <v>116</v>
      </c>
      <c r="C375" s="25"/>
      <c r="D375" s="27"/>
      <c r="E375" s="14">
        <v>130</v>
      </c>
      <c r="F375" s="14">
        <v>130</v>
      </c>
      <c r="G375" s="14">
        <v>130</v>
      </c>
      <c r="H375" s="14">
        <v>130</v>
      </c>
      <c r="I375" s="14">
        <v>130</v>
      </c>
      <c r="J375" s="38"/>
      <c r="K375" s="15">
        <v>125</v>
      </c>
      <c r="L375" s="15">
        <v>175</v>
      </c>
      <c r="M375" s="15">
        <v>300</v>
      </c>
      <c r="N375" s="97">
        <v>286</v>
      </c>
      <c r="O375" s="97">
        <v>273</v>
      </c>
      <c r="P375" s="97">
        <v>260</v>
      </c>
      <c r="Q375" s="97">
        <v>248</v>
      </c>
      <c r="R375" s="38"/>
      <c r="S375" s="17">
        <f>K375*E375</f>
        <v>16250</v>
      </c>
      <c r="T375" s="17">
        <f t="shared" si="72"/>
        <v>22750</v>
      </c>
      <c r="U375" s="17">
        <f t="shared" si="73"/>
        <v>39000</v>
      </c>
      <c r="V375" s="17">
        <f t="shared" si="74"/>
        <v>37180</v>
      </c>
      <c r="W375" s="17">
        <f t="shared" si="75"/>
        <v>35490</v>
      </c>
      <c r="X375" s="17">
        <f t="shared" si="76"/>
        <v>33800</v>
      </c>
      <c r="Y375" s="50">
        <f t="shared" si="77"/>
        <v>32240</v>
      </c>
    </row>
    <row r="376" spans="1:25" ht="12">
      <c r="A376" s="49">
        <v>2451</v>
      </c>
      <c r="B376" s="24" t="s">
        <v>117</v>
      </c>
      <c r="C376" s="25"/>
      <c r="D376" s="27"/>
      <c r="E376" s="14">
        <v>1510</v>
      </c>
      <c r="F376" s="14">
        <v>1510</v>
      </c>
      <c r="G376" s="14">
        <v>1510</v>
      </c>
      <c r="H376" s="14">
        <v>1510</v>
      </c>
      <c r="I376" s="14">
        <v>1510</v>
      </c>
      <c r="J376" s="38"/>
      <c r="K376" s="15">
        <v>1</v>
      </c>
      <c r="L376" s="15">
        <v>1</v>
      </c>
      <c r="M376" s="15">
        <v>2</v>
      </c>
      <c r="N376" s="97">
        <v>2</v>
      </c>
      <c r="O376" s="97">
        <v>2</v>
      </c>
      <c r="P376" s="97">
        <v>2</v>
      </c>
      <c r="Q376" s="97">
        <v>2</v>
      </c>
      <c r="R376" s="38"/>
      <c r="S376" s="17">
        <f>K376*E376</f>
        <v>1510</v>
      </c>
      <c r="T376" s="17">
        <f t="shared" si="72"/>
        <v>1510</v>
      </c>
      <c r="U376" s="17">
        <f t="shared" si="73"/>
        <v>3020</v>
      </c>
      <c r="V376" s="17">
        <f t="shared" si="74"/>
        <v>3020</v>
      </c>
      <c r="W376" s="17">
        <f t="shared" si="75"/>
        <v>3020</v>
      </c>
      <c r="X376" s="17">
        <f t="shared" si="76"/>
        <v>3020</v>
      </c>
      <c r="Y376" s="50">
        <f t="shared" si="77"/>
        <v>3020</v>
      </c>
    </row>
    <row r="377" spans="1:25" ht="12">
      <c r="A377" s="49">
        <v>2454</v>
      </c>
      <c r="B377" s="24" t="s">
        <v>118</v>
      </c>
      <c r="C377" s="25"/>
      <c r="D377" s="27"/>
      <c r="E377" s="14">
        <v>1410</v>
      </c>
      <c r="F377" s="14">
        <v>1410</v>
      </c>
      <c r="G377" s="14">
        <v>1410</v>
      </c>
      <c r="H377" s="14">
        <v>1410</v>
      </c>
      <c r="I377" s="14">
        <v>1410</v>
      </c>
      <c r="J377" s="38"/>
      <c r="K377" s="15">
        <v>50</v>
      </c>
      <c r="L377" s="15">
        <v>64</v>
      </c>
      <c r="M377" s="15">
        <v>114</v>
      </c>
      <c r="N377" s="97">
        <v>112</v>
      </c>
      <c r="O377" s="97">
        <v>110</v>
      </c>
      <c r="P377" s="97">
        <v>108</v>
      </c>
      <c r="Q377" s="97">
        <v>106</v>
      </c>
      <c r="R377" s="38"/>
      <c r="S377" s="17">
        <f aca="true" t="shared" si="79" ref="S377:S384">K377*E377</f>
        <v>70500</v>
      </c>
      <c r="T377" s="17">
        <f t="shared" si="72"/>
        <v>90240</v>
      </c>
      <c r="U377" s="17">
        <f t="shared" si="73"/>
        <v>160740</v>
      </c>
      <c r="V377" s="17">
        <f t="shared" si="74"/>
        <v>157920</v>
      </c>
      <c r="W377" s="17">
        <f t="shared" si="75"/>
        <v>155100</v>
      </c>
      <c r="X377" s="17">
        <f t="shared" si="76"/>
        <v>152280</v>
      </c>
      <c r="Y377" s="50">
        <f t="shared" si="77"/>
        <v>149460</v>
      </c>
    </row>
    <row r="378" spans="1:25" ht="12">
      <c r="A378" s="49">
        <v>2462</v>
      </c>
      <c r="B378" s="24" t="s">
        <v>124</v>
      </c>
      <c r="C378" s="25"/>
      <c r="D378" s="27"/>
      <c r="E378" s="14">
        <v>400</v>
      </c>
      <c r="F378" s="14">
        <v>400</v>
      </c>
      <c r="G378" s="14">
        <v>400</v>
      </c>
      <c r="H378" s="14">
        <v>400</v>
      </c>
      <c r="I378" s="14">
        <v>400</v>
      </c>
      <c r="J378" s="38"/>
      <c r="K378" s="15">
        <v>185</v>
      </c>
      <c r="L378" s="15">
        <v>258</v>
      </c>
      <c r="M378" s="15">
        <v>443</v>
      </c>
      <c r="N378" s="97">
        <v>465</v>
      </c>
      <c r="O378" s="97">
        <v>489</v>
      </c>
      <c r="P378" s="97">
        <v>513</v>
      </c>
      <c r="Q378" s="97">
        <v>539</v>
      </c>
      <c r="R378" s="38"/>
      <c r="S378" s="17">
        <f t="shared" si="79"/>
        <v>74000</v>
      </c>
      <c r="T378" s="17">
        <f t="shared" si="72"/>
        <v>103200</v>
      </c>
      <c r="U378" s="17">
        <f t="shared" si="73"/>
        <v>177200</v>
      </c>
      <c r="V378" s="17">
        <f t="shared" si="74"/>
        <v>186000</v>
      </c>
      <c r="W378" s="17">
        <f t="shared" si="75"/>
        <v>195600</v>
      </c>
      <c r="X378" s="17">
        <f t="shared" si="76"/>
        <v>205200</v>
      </c>
      <c r="Y378" s="50">
        <f t="shared" si="77"/>
        <v>215600</v>
      </c>
    </row>
    <row r="379" spans="1:25" ht="12">
      <c r="A379" s="49">
        <v>2463</v>
      </c>
      <c r="B379" s="24" t="s">
        <v>125</v>
      </c>
      <c r="C379" s="25"/>
      <c r="D379" s="27"/>
      <c r="E379" s="14">
        <v>200</v>
      </c>
      <c r="F379" s="14">
        <v>200</v>
      </c>
      <c r="G379" s="14">
        <v>200</v>
      </c>
      <c r="H379" s="14">
        <v>200</v>
      </c>
      <c r="I379" s="14">
        <v>200</v>
      </c>
      <c r="J379" s="38"/>
      <c r="K379" s="15">
        <v>471</v>
      </c>
      <c r="L379" s="15">
        <v>660</v>
      </c>
      <c r="M379" s="15">
        <v>1131</v>
      </c>
      <c r="N379" s="97">
        <v>1320</v>
      </c>
      <c r="O379" s="97">
        <v>1541</v>
      </c>
      <c r="P379" s="97">
        <v>1798</v>
      </c>
      <c r="Q379" s="97">
        <v>2099</v>
      </c>
      <c r="R379" s="38"/>
      <c r="S379" s="17">
        <f t="shared" si="79"/>
        <v>94200</v>
      </c>
      <c r="T379" s="17">
        <f t="shared" si="72"/>
        <v>132000</v>
      </c>
      <c r="U379" s="17">
        <f t="shared" si="73"/>
        <v>226200</v>
      </c>
      <c r="V379" s="17">
        <f t="shared" si="74"/>
        <v>264000</v>
      </c>
      <c r="W379" s="17">
        <f t="shared" si="75"/>
        <v>308200</v>
      </c>
      <c r="X379" s="17">
        <f t="shared" si="76"/>
        <v>359600</v>
      </c>
      <c r="Y379" s="50">
        <f t="shared" si="77"/>
        <v>419800</v>
      </c>
    </row>
    <row r="380" spans="1:25" ht="12">
      <c r="A380" s="49">
        <v>2464</v>
      </c>
      <c r="B380" s="24" t="s">
        <v>126</v>
      </c>
      <c r="C380" s="25"/>
      <c r="D380" s="27"/>
      <c r="E380" s="14">
        <v>130</v>
      </c>
      <c r="F380" s="14">
        <v>130</v>
      </c>
      <c r="G380" s="14">
        <v>130</v>
      </c>
      <c r="H380" s="14">
        <v>130</v>
      </c>
      <c r="I380" s="14">
        <v>130</v>
      </c>
      <c r="J380" s="38"/>
      <c r="K380" s="15">
        <v>375</v>
      </c>
      <c r="L380" s="15">
        <v>526</v>
      </c>
      <c r="M380" s="15">
        <v>901</v>
      </c>
      <c r="N380" s="97">
        <v>771</v>
      </c>
      <c r="O380" s="97">
        <v>661</v>
      </c>
      <c r="P380" s="97">
        <v>566</v>
      </c>
      <c r="Q380" s="97">
        <v>484</v>
      </c>
      <c r="R380" s="38"/>
      <c r="S380" s="17">
        <f t="shared" si="79"/>
        <v>48750</v>
      </c>
      <c r="T380" s="17">
        <f t="shared" si="72"/>
        <v>68380</v>
      </c>
      <c r="U380" s="17">
        <f t="shared" si="73"/>
        <v>117130</v>
      </c>
      <c r="V380" s="17">
        <f t="shared" si="74"/>
        <v>100230</v>
      </c>
      <c r="W380" s="17">
        <f t="shared" si="75"/>
        <v>85930</v>
      </c>
      <c r="X380" s="17">
        <f t="shared" si="76"/>
        <v>73580</v>
      </c>
      <c r="Y380" s="50">
        <f t="shared" si="77"/>
        <v>62920</v>
      </c>
    </row>
    <row r="381" spans="1:25" ht="12">
      <c r="A381" s="51">
        <v>2802</v>
      </c>
      <c r="B381" s="24" t="s">
        <v>127</v>
      </c>
      <c r="C381" s="25"/>
      <c r="D381" s="27"/>
      <c r="E381" s="14">
        <v>900</v>
      </c>
      <c r="F381" s="14">
        <v>900</v>
      </c>
      <c r="G381" s="14">
        <v>900</v>
      </c>
      <c r="H381" s="14">
        <v>900</v>
      </c>
      <c r="I381" s="14">
        <v>900</v>
      </c>
      <c r="J381" s="38"/>
      <c r="K381" s="15">
        <v>15</v>
      </c>
      <c r="L381" s="15">
        <v>20</v>
      </c>
      <c r="M381" s="15">
        <v>35</v>
      </c>
      <c r="N381" s="97">
        <v>34</v>
      </c>
      <c r="O381" s="97">
        <v>34</v>
      </c>
      <c r="P381" s="97">
        <v>34</v>
      </c>
      <c r="Q381" s="97">
        <v>35</v>
      </c>
      <c r="R381" s="38"/>
      <c r="S381" s="17">
        <f t="shared" si="79"/>
        <v>13500</v>
      </c>
      <c r="T381" s="17">
        <f t="shared" si="72"/>
        <v>18000</v>
      </c>
      <c r="U381" s="17">
        <f t="shared" si="73"/>
        <v>31500</v>
      </c>
      <c r="V381" s="17">
        <f t="shared" si="74"/>
        <v>30600</v>
      </c>
      <c r="W381" s="17">
        <f t="shared" si="75"/>
        <v>30600</v>
      </c>
      <c r="X381" s="17">
        <f t="shared" si="76"/>
        <v>30600</v>
      </c>
      <c r="Y381" s="50">
        <f t="shared" si="77"/>
        <v>31500</v>
      </c>
    </row>
    <row r="382" spans="1:25" ht="12">
      <c r="A382" s="49">
        <v>2806</v>
      </c>
      <c r="B382" s="24" t="s">
        <v>130</v>
      </c>
      <c r="C382" s="25"/>
      <c r="D382" s="27"/>
      <c r="E382" s="14">
        <v>180</v>
      </c>
      <c r="F382" s="14">
        <v>180</v>
      </c>
      <c r="G382" s="14">
        <v>180</v>
      </c>
      <c r="H382" s="14">
        <v>180</v>
      </c>
      <c r="I382" s="14">
        <v>180</v>
      </c>
      <c r="J382" s="38"/>
      <c r="K382" s="15">
        <v>7231</v>
      </c>
      <c r="L382" s="15">
        <v>10124</v>
      </c>
      <c r="M382" s="15">
        <v>17355</v>
      </c>
      <c r="N382" s="97">
        <v>18016</v>
      </c>
      <c r="O382" s="97">
        <v>18702</v>
      </c>
      <c r="P382" s="97">
        <v>19415</v>
      </c>
      <c r="Q382" s="97">
        <v>20154</v>
      </c>
      <c r="R382" s="38"/>
      <c r="S382" s="17">
        <f t="shared" si="79"/>
        <v>1301580</v>
      </c>
      <c r="T382" s="17">
        <f t="shared" si="72"/>
        <v>1822320</v>
      </c>
      <c r="U382" s="17">
        <f t="shared" si="73"/>
        <v>3123900</v>
      </c>
      <c r="V382" s="17">
        <f t="shared" si="74"/>
        <v>3242880</v>
      </c>
      <c r="W382" s="17">
        <f t="shared" si="75"/>
        <v>3366360</v>
      </c>
      <c r="X382" s="17">
        <f t="shared" si="76"/>
        <v>3494700</v>
      </c>
      <c r="Y382" s="50">
        <f t="shared" si="77"/>
        <v>3627720</v>
      </c>
    </row>
    <row r="383" spans="1:25" ht="12">
      <c r="A383" s="51">
        <v>2812</v>
      </c>
      <c r="B383" s="24" t="s">
        <v>133</v>
      </c>
      <c r="C383" s="25"/>
      <c r="D383" s="27"/>
      <c r="E383" s="14">
        <v>17760</v>
      </c>
      <c r="F383" s="14">
        <v>17760</v>
      </c>
      <c r="G383" s="14">
        <v>17760</v>
      </c>
      <c r="H383" s="14">
        <v>17760</v>
      </c>
      <c r="I383" s="14">
        <v>17760</v>
      </c>
      <c r="J383" s="38"/>
      <c r="K383" s="15">
        <v>53</v>
      </c>
      <c r="L383" s="15">
        <v>54</v>
      </c>
      <c r="M383" s="15">
        <v>107</v>
      </c>
      <c r="N383" s="97">
        <v>107</v>
      </c>
      <c r="O383" s="97">
        <v>107</v>
      </c>
      <c r="P383" s="97">
        <v>107</v>
      </c>
      <c r="Q383" s="97">
        <v>107</v>
      </c>
      <c r="R383" s="38"/>
      <c r="S383" s="17">
        <f t="shared" si="79"/>
        <v>941280</v>
      </c>
      <c r="T383" s="17">
        <f t="shared" si="72"/>
        <v>959040</v>
      </c>
      <c r="U383" s="17">
        <f t="shared" si="73"/>
        <v>1900320</v>
      </c>
      <c r="V383" s="17">
        <f t="shared" si="74"/>
        <v>1900320</v>
      </c>
      <c r="W383" s="17">
        <f t="shared" si="75"/>
        <v>1900320</v>
      </c>
      <c r="X383" s="17">
        <f t="shared" si="76"/>
        <v>1900320</v>
      </c>
      <c r="Y383" s="50">
        <f t="shared" si="77"/>
        <v>1900320</v>
      </c>
    </row>
    <row r="384" spans="1:25" ht="12">
      <c r="A384" s="51" t="s">
        <v>207</v>
      </c>
      <c r="B384" s="35" t="s">
        <v>192</v>
      </c>
      <c r="C384" s="25"/>
      <c r="D384" s="27"/>
      <c r="E384" s="14">
        <v>1930</v>
      </c>
      <c r="F384" s="14">
        <v>1930</v>
      </c>
      <c r="G384" s="14">
        <v>1930</v>
      </c>
      <c r="H384" s="14">
        <v>1930</v>
      </c>
      <c r="I384" s="14">
        <v>1930</v>
      </c>
      <c r="J384" s="38"/>
      <c r="K384" s="15">
        <v>0</v>
      </c>
      <c r="L384" s="15">
        <v>111</v>
      </c>
      <c r="M384" s="15">
        <v>111</v>
      </c>
      <c r="N384" s="16">
        <v>111</v>
      </c>
      <c r="O384" s="16">
        <v>111</v>
      </c>
      <c r="P384" s="16">
        <v>111</v>
      </c>
      <c r="Q384" s="16">
        <v>111</v>
      </c>
      <c r="R384" s="38"/>
      <c r="S384" s="17">
        <f t="shared" si="79"/>
        <v>0</v>
      </c>
      <c r="T384" s="17">
        <f aca="true" t="shared" si="80" ref="T384:T390">L384*E384</f>
        <v>214230</v>
      </c>
      <c r="U384" s="17">
        <f aca="true" t="shared" si="81" ref="U384:U390">T384+S384</f>
        <v>214230</v>
      </c>
      <c r="V384" s="17">
        <f aca="true" t="shared" si="82" ref="V384:V390">N384*F384</f>
        <v>214230</v>
      </c>
      <c r="W384" s="17">
        <f aca="true" t="shared" si="83" ref="W384:W390">O384*G384</f>
        <v>214230</v>
      </c>
      <c r="X384" s="17">
        <f aca="true" t="shared" si="84" ref="X384:X390">P384*H384</f>
        <v>214230</v>
      </c>
      <c r="Y384" s="50">
        <f aca="true" t="shared" si="85" ref="Y384:Y390">Q384*I384</f>
        <v>214230</v>
      </c>
    </row>
    <row r="385" spans="1:25" ht="12">
      <c r="A385" s="123" t="s">
        <v>207</v>
      </c>
      <c r="B385" s="60" t="s">
        <v>248</v>
      </c>
      <c r="C385" s="124"/>
      <c r="D385" s="27"/>
      <c r="E385" s="14">
        <v>4320</v>
      </c>
      <c r="F385" s="14">
        <v>4320</v>
      </c>
      <c r="G385" s="14">
        <v>4320</v>
      </c>
      <c r="H385" s="14">
        <v>4320</v>
      </c>
      <c r="I385" s="14">
        <v>4320</v>
      </c>
      <c r="J385" s="38"/>
      <c r="K385" s="15"/>
      <c r="L385" s="15">
        <v>12</v>
      </c>
      <c r="M385" s="15">
        <v>12</v>
      </c>
      <c r="N385" s="16">
        <v>12</v>
      </c>
      <c r="O385" s="16">
        <v>12</v>
      </c>
      <c r="P385" s="16">
        <v>12</v>
      </c>
      <c r="Q385" s="16">
        <v>12</v>
      </c>
      <c r="R385" s="38"/>
      <c r="S385" s="17">
        <f>K385*E385</f>
        <v>0</v>
      </c>
      <c r="T385" s="17">
        <f>L385*E385</f>
        <v>51840</v>
      </c>
      <c r="U385" s="17">
        <f>T385+S385</f>
        <v>51840</v>
      </c>
      <c r="V385" s="17">
        <f>N385*F385</f>
        <v>51840</v>
      </c>
      <c r="W385" s="17">
        <f>O385*G385</f>
        <v>51840</v>
      </c>
      <c r="X385" s="17">
        <f>P385*H385</f>
        <v>51840</v>
      </c>
      <c r="Y385" s="50">
        <f>Q385*I385</f>
        <v>51840</v>
      </c>
    </row>
    <row r="386" spans="1:25" ht="12">
      <c r="A386" s="123" t="s">
        <v>207</v>
      </c>
      <c r="B386" s="60" t="s">
        <v>249</v>
      </c>
      <c r="C386" s="124"/>
      <c r="D386" s="27"/>
      <c r="E386" s="122">
        <v>-13440</v>
      </c>
      <c r="F386" s="122">
        <v>-13440</v>
      </c>
      <c r="G386" s="122">
        <v>-13440</v>
      </c>
      <c r="H386" s="122">
        <v>-13440</v>
      </c>
      <c r="I386" s="122">
        <v>-13440</v>
      </c>
      <c r="J386" s="38"/>
      <c r="K386" s="15"/>
      <c r="L386" s="15">
        <v>12</v>
      </c>
      <c r="M386" s="15">
        <v>12</v>
      </c>
      <c r="N386" s="16">
        <v>12</v>
      </c>
      <c r="O386" s="16">
        <v>12</v>
      </c>
      <c r="P386" s="16">
        <v>12</v>
      </c>
      <c r="Q386" s="16">
        <v>12</v>
      </c>
      <c r="R386" s="38"/>
      <c r="S386" s="17">
        <f>K386*E386</f>
        <v>0</v>
      </c>
      <c r="T386" s="17">
        <f>L386*E386</f>
        <v>-161280</v>
      </c>
      <c r="U386" s="17">
        <f>T386+S386</f>
        <v>-161280</v>
      </c>
      <c r="V386" s="17">
        <f>N386*F386</f>
        <v>-161280</v>
      </c>
      <c r="W386" s="17">
        <f>O386*G386</f>
        <v>-161280</v>
      </c>
      <c r="X386" s="17">
        <f>P386*H386</f>
        <v>-161280</v>
      </c>
      <c r="Y386" s="50">
        <f>Q386*I386</f>
        <v>-161280</v>
      </c>
    </row>
    <row r="387" spans="1:25" ht="12">
      <c r="A387" s="51" t="s">
        <v>207</v>
      </c>
      <c r="B387" s="35" t="s">
        <v>187</v>
      </c>
      <c r="C387" s="25"/>
      <c r="D387" s="27"/>
      <c r="E387" s="28">
        <v>5140</v>
      </c>
      <c r="F387" s="28">
        <v>5140</v>
      </c>
      <c r="G387" s="28">
        <v>5140</v>
      </c>
      <c r="H387" s="28">
        <v>5140</v>
      </c>
      <c r="I387" s="28">
        <v>5140</v>
      </c>
      <c r="J387" s="38"/>
      <c r="K387" s="15"/>
      <c r="L387" s="15">
        <v>200</v>
      </c>
      <c r="M387" s="15">
        <v>200</v>
      </c>
      <c r="N387" s="16">
        <v>200</v>
      </c>
      <c r="O387" s="16">
        <v>200</v>
      </c>
      <c r="P387" s="16">
        <v>200</v>
      </c>
      <c r="Q387" s="16">
        <v>200</v>
      </c>
      <c r="R387" s="38"/>
      <c r="S387" s="17"/>
      <c r="T387" s="17">
        <f t="shared" si="80"/>
        <v>1028000</v>
      </c>
      <c r="U387" s="17">
        <f t="shared" si="81"/>
        <v>1028000</v>
      </c>
      <c r="V387" s="17">
        <f t="shared" si="82"/>
        <v>1028000</v>
      </c>
      <c r="W387" s="17">
        <f t="shared" si="83"/>
        <v>1028000</v>
      </c>
      <c r="X387" s="17">
        <f t="shared" si="84"/>
        <v>1028000</v>
      </c>
      <c r="Y387" s="50">
        <f t="shared" si="85"/>
        <v>1028000</v>
      </c>
    </row>
    <row r="388" spans="1:25" ht="12">
      <c r="A388" s="51" t="s">
        <v>207</v>
      </c>
      <c r="B388" s="35" t="s">
        <v>188</v>
      </c>
      <c r="C388" s="25"/>
      <c r="D388" s="27"/>
      <c r="E388" s="28">
        <v>16120</v>
      </c>
      <c r="F388" s="28">
        <v>16120</v>
      </c>
      <c r="G388" s="28">
        <v>16120</v>
      </c>
      <c r="H388" s="28">
        <v>16120</v>
      </c>
      <c r="I388" s="28">
        <v>16120</v>
      </c>
      <c r="J388" s="38"/>
      <c r="K388" s="15"/>
      <c r="L388" s="15">
        <v>69</v>
      </c>
      <c r="M388" s="15">
        <v>69</v>
      </c>
      <c r="N388" s="16">
        <v>69</v>
      </c>
      <c r="O388" s="16">
        <v>69</v>
      </c>
      <c r="P388" s="16">
        <v>69</v>
      </c>
      <c r="Q388" s="16">
        <v>69</v>
      </c>
      <c r="R388" s="38"/>
      <c r="S388" s="17"/>
      <c r="T388" s="17">
        <f t="shared" si="80"/>
        <v>1112280</v>
      </c>
      <c r="U388" s="17">
        <f t="shared" si="81"/>
        <v>1112280</v>
      </c>
      <c r="V388" s="17">
        <f t="shared" si="82"/>
        <v>1112280</v>
      </c>
      <c r="W388" s="17">
        <f t="shared" si="83"/>
        <v>1112280</v>
      </c>
      <c r="X388" s="17">
        <f t="shared" si="84"/>
        <v>1112280</v>
      </c>
      <c r="Y388" s="50">
        <f t="shared" si="85"/>
        <v>1112280</v>
      </c>
    </row>
    <row r="389" spans="1:25" ht="12">
      <c r="A389" s="51" t="s">
        <v>207</v>
      </c>
      <c r="B389" s="35" t="s">
        <v>210</v>
      </c>
      <c r="C389" s="25"/>
      <c r="D389" s="27"/>
      <c r="E389" s="28">
        <v>170</v>
      </c>
      <c r="F389" s="28">
        <v>170</v>
      </c>
      <c r="G389" s="28">
        <v>170</v>
      </c>
      <c r="H389" s="28">
        <v>170</v>
      </c>
      <c r="I389" s="28">
        <v>170</v>
      </c>
      <c r="J389" s="38"/>
      <c r="K389" s="15"/>
      <c r="L389" s="15">
        <v>3</v>
      </c>
      <c r="M389" s="15">
        <v>3</v>
      </c>
      <c r="N389" s="16">
        <v>3</v>
      </c>
      <c r="O389" s="16">
        <v>3</v>
      </c>
      <c r="P389" s="16">
        <v>3</v>
      </c>
      <c r="Q389" s="16">
        <v>3</v>
      </c>
      <c r="R389" s="38"/>
      <c r="S389" s="17"/>
      <c r="T389" s="17">
        <f t="shared" si="80"/>
        <v>510</v>
      </c>
      <c r="U389" s="17">
        <f t="shared" si="81"/>
        <v>510</v>
      </c>
      <c r="V389" s="17">
        <f t="shared" si="82"/>
        <v>510</v>
      </c>
      <c r="W389" s="17">
        <f t="shared" si="83"/>
        <v>510</v>
      </c>
      <c r="X389" s="17">
        <f t="shared" si="84"/>
        <v>510</v>
      </c>
      <c r="Y389" s="50">
        <f t="shared" si="85"/>
        <v>510</v>
      </c>
    </row>
    <row r="390" spans="1:25" ht="12">
      <c r="A390" s="51" t="s">
        <v>207</v>
      </c>
      <c r="B390" s="35" t="s">
        <v>212</v>
      </c>
      <c r="C390" s="25"/>
      <c r="D390" s="27"/>
      <c r="E390" s="28">
        <v>280</v>
      </c>
      <c r="F390" s="28">
        <v>280</v>
      </c>
      <c r="G390" s="28">
        <v>280</v>
      </c>
      <c r="H390" s="28">
        <v>280</v>
      </c>
      <c r="I390" s="28">
        <v>280</v>
      </c>
      <c r="J390" s="38"/>
      <c r="K390" s="15"/>
      <c r="L390" s="15">
        <v>0</v>
      </c>
      <c r="M390" s="15">
        <v>0</v>
      </c>
      <c r="N390" s="16">
        <v>0</v>
      </c>
      <c r="O390" s="16">
        <v>0</v>
      </c>
      <c r="P390" s="16">
        <v>0</v>
      </c>
      <c r="Q390" s="16">
        <v>0</v>
      </c>
      <c r="R390" s="38"/>
      <c r="S390" s="17"/>
      <c r="T390" s="17">
        <f t="shared" si="80"/>
        <v>0</v>
      </c>
      <c r="U390" s="17">
        <f t="shared" si="81"/>
        <v>0</v>
      </c>
      <c r="V390" s="17">
        <f t="shared" si="82"/>
        <v>0</v>
      </c>
      <c r="W390" s="17">
        <f t="shared" si="83"/>
        <v>0</v>
      </c>
      <c r="X390" s="17">
        <f t="shared" si="84"/>
        <v>0</v>
      </c>
      <c r="Y390" s="50">
        <f t="shared" si="85"/>
        <v>0</v>
      </c>
    </row>
    <row r="391" spans="1:25" ht="12">
      <c r="A391" s="88" t="s">
        <v>183</v>
      </c>
      <c r="B391" s="33"/>
      <c r="C391" s="25"/>
      <c r="D391" s="27"/>
      <c r="E391" s="27"/>
      <c r="F391" s="27"/>
      <c r="G391" s="27"/>
      <c r="H391" s="27"/>
      <c r="I391" s="27"/>
      <c r="J391" s="38"/>
      <c r="K391" s="15"/>
      <c r="L391" s="15"/>
      <c r="M391" s="15"/>
      <c r="N391" s="16"/>
      <c r="O391" s="16"/>
      <c r="P391" s="16"/>
      <c r="Q391" s="16"/>
      <c r="R391" s="38"/>
      <c r="S391" s="17">
        <f>SUM(S375:S390)</f>
        <v>2561570</v>
      </c>
      <c r="T391" s="17">
        <f>SUM(T375:T390)</f>
        <v>5463020</v>
      </c>
      <c r="U391" s="17">
        <f>SUM(U375:U390)</f>
        <v>8024590</v>
      </c>
      <c r="V391" s="17">
        <f>SUM(V375:V390)</f>
        <v>8167730</v>
      </c>
      <c r="W391" s="17">
        <f>SUM(W375:W390)</f>
        <v>8326200</v>
      </c>
      <c r="X391" s="17">
        <f>SUM(X375:X390)</f>
        <v>8498680</v>
      </c>
      <c r="Y391" s="50">
        <f>SUM(Y375:Y390)</f>
        <v>8688160</v>
      </c>
    </row>
    <row r="392" spans="1:25" ht="12">
      <c r="A392" s="131"/>
      <c r="B392" s="33"/>
      <c r="C392" s="25"/>
      <c r="D392" s="27"/>
      <c r="E392" s="27"/>
      <c r="F392" s="27"/>
      <c r="G392" s="27"/>
      <c r="H392" s="27"/>
      <c r="I392" s="27"/>
      <c r="J392" s="38"/>
      <c r="K392" s="15"/>
      <c r="L392" s="15"/>
      <c r="M392" s="15"/>
      <c r="N392" s="16"/>
      <c r="O392" s="16"/>
      <c r="P392" s="16"/>
      <c r="Q392" s="16"/>
      <c r="R392" s="38"/>
      <c r="S392" s="17"/>
      <c r="T392" s="17"/>
      <c r="U392" s="17"/>
      <c r="V392" s="17"/>
      <c r="W392" s="17"/>
      <c r="X392" s="17"/>
      <c r="Y392" s="50"/>
    </row>
    <row r="393" spans="1:25" ht="12">
      <c r="A393" s="88" t="s">
        <v>184</v>
      </c>
      <c r="B393" s="33"/>
      <c r="C393" s="25"/>
      <c r="D393" s="27"/>
      <c r="E393" s="27"/>
      <c r="F393" s="27"/>
      <c r="G393" s="27"/>
      <c r="H393" s="27"/>
      <c r="I393" s="27"/>
      <c r="J393" s="38"/>
      <c r="K393" s="15"/>
      <c r="L393" s="15"/>
      <c r="M393" s="15"/>
      <c r="N393" s="16"/>
      <c r="O393" s="16"/>
      <c r="P393" s="16"/>
      <c r="Q393" s="16"/>
      <c r="R393" s="38"/>
      <c r="S393" s="17"/>
      <c r="T393" s="17"/>
      <c r="U393" s="17"/>
      <c r="V393" s="17"/>
      <c r="W393" s="17"/>
      <c r="X393" s="17"/>
      <c r="Y393" s="50"/>
    </row>
    <row r="394" spans="1:25" ht="12">
      <c r="A394" s="51">
        <v>3053</v>
      </c>
      <c r="B394" s="24" t="s">
        <v>116</v>
      </c>
      <c r="C394" s="25"/>
      <c r="D394" s="27"/>
      <c r="E394" s="14">
        <v>130</v>
      </c>
      <c r="F394" s="14">
        <v>130</v>
      </c>
      <c r="G394" s="14">
        <v>130</v>
      </c>
      <c r="H394" s="14">
        <v>130</v>
      </c>
      <c r="I394" s="14">
        <v>130</v>
      </c>
      <c r="J394" s="38"/>
      <c r="K394" s="15"/>
      <c r="L394" s="15">
        <v>75</v>
      </c>
      <c r="M394" s="15">
        <v>75</v>
      </c>
      <c r="N394" s="97">
        <v>72</v>
      </c>
      <c r="O394" s="97">
        <v>68</v>
      </c>
      <c r="P394" s="97">
        <v>65</v>
      </c>
      <c r="Q394" s="97">
        <v>62</v>
      </c>
      <c r="R394" s="38"/>
      <c r="S394" s="17"/>
      <c r="T394" s="17">
        <f t="shared" si="72"/>
        <v>9750</v>
      </c>
      <c r="U394" s="17">
        <f t="shared" si="73"/>
        <v>9750</v>
      </c>
      <c r="V394" s="17">
        <f t="shared" si="74"/>
        <v>9360</v>
      </c>
      <c r="W394" s="17">
        <f t="shared" si="75"/>
        <v>8840</v>
      </c>
      <c r="X394" s="17">
        <f t="shared" si="76"/>
        <v>8450</v>
      </c>
      <c r="Y394" s="50">
        <f t="shared" si="77"/>
        <v>8060</v>
      </c>
    </row>
    <row r="395" spans="1:25" ht="12">
      <c r="A395" s="51">
        <v>3451</v>
      </c>
      <c r="B395" s="24" t="s">
        <v>117</v>
      </c>
      <c r="C395" s="25"/>
      <c r="D395" s="27"/>
      <c r="E395" s="14">
        <v>1510</v>
      </c>
      <c r="F395" s="14">
        <v>1510</v>
      </c>
      <c r="G395" s="14">
        <v>1510</v>
      </c>
      <c r="H395" s="14">
        <v>1510</v>
      </c>
      <c r="I395" s="14">
        <v>1510</v>
      </c>
      <c r="J395" s="38"/>
      <c r="K395" s="15"/>
      <c r="L395" s="15">
        <v>0</v>
      </c>
      <c r="M395" s="15">
        <v>0</v>
      </c>
      <c r="N395" s="97">
        <v>0</v>
      </c>
      <c r="O395" s="97">
        <v>0</v>
      </c>
      <c r="P395" s="97">
        <v>0</v>
      </c>
      <c r="Q395" s="97">
        <v>0</v>
      </c>
      <c r="R395" s="38"/>
      <c r="S395" s="17"/>
      <c r="T395" s="17">
        <f t="shared" si="72"/>
        <v>0</v>
      </c>
      <c r="U395" s="17">
        <f t="shared" si="73"/>
        <v>0</v>
      </c>
      <c r="V395" s="17">
        <f t="shared" si="74"/>
        <v>0</v>
      </c>
      <c r="W395" s="17">
        <f t="shared" si="75"/>
        <v>0</v>
      </c>
      <c r="X395" s="17">
        <f t="shared" si="76"/>
        <v>0</v>
      </c>
      <c r="Y395" s="50">
        <f t="shared" si="77"/>
        <v>0</v>
      </c>
    </row>
    <row r="396" spans="1:25" ht="12">
      <c r="A396" s="51">
        <v>3454</v>
      </c>
      <c r="B396" s="24" t="s">
        <v>118</v>
      </c>
      <c r="C396" s="25"/>
      <c r="D396" s="27"/>
      <c r="E396" s="14">
        <v>1410</v>
      </c>
      <c r="F396" s="14">
        <v>1410</v>
      </c>
      <c r="G396" s="14">
        <v>1410</v>
      </c>
      <c r="H396" s="14">
        <v>1410</v>
      </c>
      <c r="I396" s="14">
        <v>1410</v>
      </c>
      <c r="J396" s="38"/>
      <c r="K396" s="15"/>
      <c r="L396" s="15">
        <v>51</v>
      </c>
      <c r="M396" s="15">
        <v>51</v>
      </c>
      <c r="N396" s="97">
        <v>50</v>
      </c>
      <c r="O396" s="97">
        <v>49</v>
      </c>
      <c r="P396" s="97">
        <v>48</v>
      </c>
      <c r="Q396" s="97">
        <v>48</v>
      </c>
      <c r="R396" s="38"/>
      <c r="S396" s="17"/>
      <c r="T396" s="17">
        <f t="shared" si="72"/>
        <v>71910</v>
      </c>
      <c r="U396" s="17">
        <f t="shared" si="73"/>
        <v>71910</v>
      </c>
      <c r="V396" s="17">
        <f t="shared" si="74"/>
        <v>70500</v>
      </c>
      <c r="W396" s="17">
        <f t="shared" si="75"/>
        <v>69090</v>
      </c>
      <c r="X396" s="17">
        <f t="shared" si="76"/>
        <v>67680</v>
      </c>
      <c r="Y396" s="50">
        <f t="shared" si="77"/>
        <v>67680</v>
      </c>
    </row>
    <row r="397" spans="1:25" ht="12">
      <c r="A397" s="51">
        <v>3462</v>
      </c>
      <c r="B397" s="24" t="s">
        <v>124</v>
      </c>
      <c r="C397" s="25"/>
      <c r="D397" s="27"/>
      <c r="E397" s="14">
        <v>400</v>
      </c>
      <c r="F397" s="14">
        <v>400</v>
      </c>
      <c r="G397" s="14">
        <v>400</v>
      </c>
      <c r="H397" s="14">
        <v>400</v>
      </c>
      <c r="I397" s="14">
        <v>400</v>
      </c>
      <c r="J397" s="38"/>
      <c r="K397" s="15"/>
      <c r="L397" s="15">
        <v>111</v>
      </c>
      <c r="M397" s="15">
        <v>111</v>
      </c>
      <c r="N397" s="97">
        <v>116</v>
      </c>
      <c r="O397" s="97">
        <v>122</v>
      </c>
      <c r="P397" s="97">
        <v>128</v>
      </c>
      <c r="Q397" s="97">
        <v>135</v>
      </c>
      <c r="R397" s="38"/>
      <c r="S397" s="17"/>
      <c r="T397" s="17">
        <f t="shared" si="72"/>
        <v>44400</v>
      </c>
      <c r="U397" s="17">
        <f t="shared" si="73"/>
        <v>44400</v>
      </c>
      <c r="V397" s="17">
        <f t="shared" si="74"/>
        <v>46400</v>
      </c>
      <c r="W397" s="17">
        <f t="shared" si="75"/>
        <v>48800</v>
      </c>
      <c r="X397" s="17">
        <f t="shared" si="76"/>
        <v>51200</v>
      </c>
      <c r="Y397" s="50">
        <f t="shared" si="77"/>
        <v>54000</v>
      </c>
    </row>
    <row r="398" spans="1:25" ht="12">
      <c r="A398" s="51">
        <v>3463</v>
      </c>
      <c r="B398" s="24" t="s">
        <v>125</v>
      </c>
      <c r="C398" s="25"/>
      <c r="D398" s="27"/>
      <c r="E398" s="14">
        <v>200</v>
      </c>
      <c r="F398" s="14">
        <v>200</v>
      </c>
      <c r="G398" s="14">
        <v>200</v>
      </c>
      <c r="H398" s="14">
        <v>200</v>
      </c>
      <c r="I398" s="14">
        <v>200</v>
      </c>
      <c r="J398" s="38"/>
      <c r="K398" s="15"/>
      <c r="L398" s="15">
        <v>283</v>
      </c>
      <c r="M398" s="15">
        <v>283</v>
      </c>
      <c r="N398" s="97">
        <v>330</v>
      </c>
      <c r="O398" s="97">
        <v>385</v>
      </c>
      <c r="P398" s="97">
        <v>450</v>
      </c>
      <c r="Q398" s="97">
        <v>525</v>
      </c>
      <c r="R398" s="38"/>
      <c r="S398" s="17"/>
      <c r="T398" s="17">
        <f t="shared" si="72"/>
        <v>56600</v>
      </c>
      <c r="U398" s="17">
        <f t="shared" si="73"/>
        <v>56600</v>
      </c>
      <c r="V398" s="17">
        <f t="shared" si="74"/>
        <v>66000</v>
      </c>
      <c r="W398" s="17">
        <f t="shared" si="75"/>
        <v>77000</v>
      </c>
      <c r="X398" s="17">
        <f t="shared" si="76"/>
        <v>90000</v>
      </c>
      <c r="Y398" s="50">
        <f t="shared" si="77"/>
        <v>105000</v>
      </c>
    </row>
    <row r="399" spans="1:25" ht="12">
      <c r="A399" s="51">
        <v>3464</v>
      </c>
      <c r="B399" s="24" t="s">
        <v>126</v>
      </c>
      <c r="C399" s="25"/>
      <c r="D399" s="27"/>
      <c r="E399" s="14">
        <v>130</v>
      </c>
      <c r="F399" s="14">
        <v>130</v>
      </c>
      <c r="G399" s="14">
        <v>130</v>
      </c>
      <c r="H399" s="14">
        <v>130</v>
      </c>
      <c r="I399" s="14">
        <v>130</v>
      </c>
      <c r="J399" s="38"/>
      <c r="K399" s="15"/>
      <c r="L399" s="15">
        <v>225</v>
      </c>
      <c r="M399" s="15">
        <v>225</v>
      </c>
      <c r="N399" s="97">
        <v>193</v>
      </c>
      <c r="O399" s="97">
        <v>165</v>
      </c>
      <c r="P399" s="97">
        <v>141</v>
      </c>
      <c r="Q399" s="97">
        <v>121</v>
      </c>
      <c r="R399" s="38"/>
      <c r="S399" s="17"/>
      <c r="T399" s="17">
        <f t="shared" si="72"/>
        <v>29250</v>
      </c>
      <c r="U399" s="17">
        <f t="shared" si="73"/>
        <v>29250</v>
      </c>
      <c r="V399" s="17">
        <f t="shared" si="74"/>
        <v>25090</v>
      </c>
      <c r="W399" s="17">
        <f t="shared" si="75"/>
        <v>21450</v>
      </c>
      <c r="X399" s="17">
        <f t="shared" si="76"/>
        <v>18330</v>
      </c>
      <c r="Y399" s="50">
        <f t="shared" si="77"/>
        <v>15730</v>
      </c>
    </row>
    <row r="400" spans="1:25" ht="12">
      <c r="A400" s="51">
        <v>3802</v>
      </c>
      <c r="B400" s="24" t="s">
        <v>127</v>
      </c>
      <c r="C400" s="25"/>
      <c r="D400" s="27"/>
      <c r="E400" s="14">
        <v>900</v>
      </c>
      <c r="F400" s="14">
        <v>900</v>
      </c>
      <c r="G400" s="14">
        <v>900</v>
      </c>
      <c r="H400" s="14">
        <v>900</v>
      </c>
      <c r="I400" s="14">
        <v>900</v>
      </c>
      <c r="J400" s="38"/>
      <c r="K400" s="15"/>
      <c r="L400" s="15">
        <v>9</v>
      </c>
      <c r="M400" s="15">
        <v>9</v>
      </c>
      <c r="N400" s="15">
        <v>9</v>
      </c>
      <c r="O400" s="15">
        <v>9</v>
      </c>
      <c r="P400" s="15">
        <v>9</v>
      </c>
      <c r="Q400" s="15">
        <v>9</v>
      </c>
      <c r="R400" s="38"/>
      <c r="S400" s="17"/>
      <c r="T400" s="17">
        <f t="shared" si="72"/>
        <v>8100</v>
      </c>
      <c r="U400" s="17">
        <f t="shared" si="73"/>
        <v>8100</v>
      </c>
      <c r="V400" s="17">
        <f t="shared" si="74"/>
        <v>8100</v>
      </c>
      <c r="W400" s="17">
        <f t="shared" si="75"/>
        <v>8100</v>
      </c>
      <c r="X400" s="17">
        <f t="shared" si="76"/>
        <v>8100</v>
      </c>
      <c r="Y400" s="50">
        <f t="shared" si="77"/>
        <v>8100</v>
      </c>
    </row>
    <row r="401" spans="1:25" ht="12">
      <c r="A401" s="51">
        <v>3806</v>
      </c>
      <c r="B401" s="24" t="s">
        <v>130</v>
      </c>
      <c r="C401" s="25"/>
      <c r="D401" s="27"/>
      <c r="E401" s="14">
        <v>180</v>
      </c>
      <c r="F401" s="14">
        <v>180</v>
      </c>
      <c r="G401" s="14">
        <v>180</v>
      </c>
      <c r="H401" s="14">
        <v>180</v>
      </c>
      <c r="I401" s="14">
        <v>180</v>
      </c>
      <c r="J401" s="38"/>
      <c r="K401" s="15"/>
      <c r="L401" s="15">
        <v>4339</v>
      </c>
      <c r="M401" s="15">
        <v>4339</v>
      </c>
      <c r="N401" s="97">
        <v>4504</v>
      </c>
      <c r="O401" s="97">
        <v>4676</v>
      </c>
      <c r="P401" s="97">
        <v>4854</v>
      </c>
      <c r="Q401" s="97">
        <v>5039</v>
      </c>
      <c r="R401" s="38"/>
      <c r="S401" s="17"/>
      <c r="T401" s="17">
        <f t="shared" si="72"/>
        <v>781020</v>
      </c>
      <c r="U401" s="17">
        <f t="shared" si="73"/>
        <v>781020</v>
      </c>
      <c r="V401" s="17">
        <f t="shared" si="74"/>
        <v>810720</v>
      </c>
      <c r="W401" s="17">
        <f t="shared" si="75"/>
        <v>841680</v>
      </c>
      <c r="X401" s="17">
        <f t="shared" si="76"/>
        <v>873720</v>
      </c>
      <c r="Y401" s="50">
        <f t="shared" si="77"/>
        <v>907020</v>
      </c>
    </row>
    <row r="402" spans="1:25" ht="12">
      <c r="A402" s="51">
        <v>3812</v>
      </c>
      <c r="B402" s="24" t="s">
        <v>133</v>
      </c>
      <c r="C402" s="25"/>
      <c r="D402" s="27"/>
      <c r="E402" s="14">
        <v>17760</v>
      </c>
      <c r="F402" s="14">
        <v>17760</v>
      </c>
      <c r="G402" s="14">
        <v>17760</v>
      </c>
      <c r="H402" s="14">
        <v>17760</v>
      </c>
      <c r="I402" s="14">
        <v>17760</v>
      </c>
      <c r="J402" s="38"/>
      <c r="K402" s="15"/>
      <c r="L402" s="15">
        <v>48</v>
      </c>
      <c r="M402" s="15">
        <v>48</v>
      </c>
      <c r="N402" s="97">
        <v>48</v>
      </c>
      <c r="O402" s="97">
        <v>48</v>
      </c>
      <c r="P402" s="97">
        <v>48</v>
      </c>
      <c r="Q402" s="97">
        <v>48</v>
      </c>
      <c r="R402" s="38"/>
      <c r="S402" s="17"/>
      <c r="T402" s="17">
        <f t="shared" si="72"/>
        <v>852480</v>
      </c>
      <c r="U402" s="17">
        <f t="shared" si="73"/>
        <v>852480</v>
      </c>
      <c r="V402" s="17">
        <f t="shared" si="74"/>
        <v>852480</v>
      </c>
      <c r="W402" s="17">
        <f t="shared" si="75"/>
        <v>852480</v>
      </c>
      <c r="X402" s="17">
        <f t="shared" si="76"/>
        <v>852480</v>
      </c>
      <c r="Y402" s="50">
        <f t="shared" si="77"/>
        <v>852480</v>
      </c>
    </row>
    <row r="403" spans="1:25" ht="12">
      <c r="A403" s="51" t="s">
        <v>207</v>
      </c>
      <c r="B403" s="35" t="s">
        <v>192</v>
      </c>
      <c r="C403" s="25"/>
      <c r="D403" s="27"/>
      <c r="E403" s="14">
        <v>1930</v>
      </c>
      <c r="F403" s="14">
        <v>1930</v>
      </c>
      <c r="G403" s="14">
        <v>1930</v>
      </c>
      <c r="H403" s="14">
        <v>1930</v>
      </c>
      <c r="I403" s="14">
        <v>1930</v>
      </c>
      <c r="J403" s="38"/>
      <c r="K403" s="15"/>
      <c r="L403" s="15">
        <v>50</v>
      </c>
      <c r="M403" s="15">
        <v>50</v>
      </c>
      <c r="N403" s="16">
        <v>50</v>
      </c>
      <c r="O403" s="16">
        <v>50</v>
      </c>
      <c r="P403" s="16">
        <v>50</v>
      </c>
      <c r="Q403" s="16">
        <v>50</v>
      </c>
      <c r="R403" s="38"/>
      <c r="S403" s="17"/>
      <c r="T403" s="17">
        <f aca="true" t="shared" si="86" ref="T403:T409">L403*E403</f>
        <v>96500</v>
      </c>
      <c r="U403" s="17">
        <f aca="true" t="shared" si="87" ref="U403:U409">T403+S403</f>
        <v>96500</v>
      </c>
      <c r="V403" s="17">
        <f aca="true" t="shared" si="88" ref="V403:V409">N403*F403</f>
        <v>96500</v>
      </c>
      <c r="W403" s="17">
        <f aca="true" t="shared" si="89" ref="W403:W409">O403*G403</f>
        <v>96500</v>
      </c>
      <c r="X403" s="17">
        <f aca="true" t="shared" si="90" ref="X403:X409">P403*H403</f>
        <v>96500</v>
      </c>
      <c r="Y403" s="50">
        <f aca="true" t="shared" si="91" ref="Y403:Y409">Q403*I403</f>
        <v>96500</v>
      </c>
    </row>
    <row r="404" spans="1:25" ht="12">
      <c r="A404" s="123" t="s">
        <v>207</v>
      </c>
      <c r="B404" s="60" t="s">
        <v>248</v>
      </c>
      <c r="C404" s="25"/>
      <c r="D404" s="27"/>
      <c r="E404" s="14">
        <v>4320</v>
      </c>
      <c r="F404" s="14">
        <v>4320</v>
      </c>
      <c r="G404" s="14">
        <v>4320</v>
      </c>
      <c r="H404" s="14">
        <v>4320</v>
      </c>
      <c r="I404" s="14">
        <v>4320</v>
      </c>
      <c r="J404" s="38"/>
      <c r="K404" s="15"/>
      <c r="L404" s="15">
        <v>5</v>
      </c>
      <c r="M404" s="15">
        <v>5</v>
      </c>
      <c r="N404" s="16">
        <v>5</v>
      </c>
      <c r="O404" s="16">
        <v>5</v>
      </c>
      <c r="P404" s="16">
        <v>5</v>
      </c>
      <c r="Q404" s="16">
        <v>5</v>
      </c>
      <c r="R404" s="38"/>
      <c r="S404" s="17"/>
      <c r="T404" s="17">
        <f>L404*E404</f>
        <v>21600</v>
      </c>
      <c r="U404" s="17">
        <f>T404+S404</f>
        <v>21600</v>
      </c>
      <c r="V404" s="17">
        <f>N404*F404</f>
        <v>21600</v>
      </c>
      <c r="W404" s="17">
        <f>O404*G404</f>
        <v>21600</v>
      </c>
      <c r="X404" s="17">
        <f>P404*H404</f>
        <v>21600</v>
      </c>
      <c r="Y404" s="50">
        <f>Q404*I404</f>
        <v>21600</v>
      </c>
    </row>
    <row r="405" spans="1:25" ht="12">
      <c r="A405" s="123" t="s">
        <v>207</v>
      </c>
      <c r="B405" s="60" t="s">
        <v>249</v>
      </c>
      <c r="C405" s="25"/>
      <c r="D405" s="27"/>
      <c r="E405" s="122">
        <v>-13440</v>
      </c>
      <c r="F405" s="122">
        <v>-13440</v>
      </c>
      <c r="G405" s="122">
        <v>-13440</v>
      </c>
      <c r="H405" s="122">
        <v>-13440</v>
      </c>
      <c r="I405" s="122">
        <v>-13440</v>
      </c>
      <c r="J405" s="38"/>
      <c r="K405" s="15"/>
      <c r="L405" s="15">
        <v>5</v>
      </c>
      <c r="M405" s="15">
        <v>5</v>
      </c>
      <c r="N405" s="16">
        <v>5</v>
      </c>
      <c r="O405" s="16">
        <v>5</v>
      </c>
      <c r="P405" s="16">
        <v>5</v>
      </c>
      <c r="Q405" s="16">
        <v>5</v>
      </c>
      <c r="R405" s="38"/>
      <c r="S405" s="17"/>
      <c r="T405" s="17">
        <f>L405*E405</f>
        <v>-67200</v>
      </c>
      <c r="U405" s="17">
        <f>T405+S405</f>
        <v>-67200</v>
      </c>
      <c r="V405" s="17">
        <f>N405*F405</f>
        <v>-67200</v>
      </c>
      <c r="W405" s="17">
        <f>O405*G405</f>
        <v>-67200</v>
      </c>
      <c r="X405" s="17">
        <f>P405*H405</f>
        <v>-67200</v>
      </c>
      <c r="Y405" s="50">
        <f>Q405*I405</f>
        <v>-67200</v>
      </c>
    </row>
    <row r="406" spans="1:25" ht="12">
      <c r="A406" s="51" t="s">
        <v>207</v>
      </c>
      <c r="B406" s="35" t="s">
        <v>187</v>
      </c>
      <c r="C406" s="25"/>
      <c r="D406" s="27"/>
      <c r="E406" s="28">
        <v>5140</v>
      </c>
      <c r="F406" s="28">
        <v>5140</v>
      </c>
      <c r="G406" s="28">
        <v>5140</v>
      </c>
      <c r="H406" s="28">
        <v>5140</v>
      </c>
      <c r="I406" s="28">
        <v>5140</v>
      </c>
      <c r="J406" s="38"/>
      <c r="K406" s="15"/>
      <c r="L406" s="15">
        <v>90</v>
      </c>
      <c r="M406" s="15">
        <v>90</v>
      </c>
      <c r="N406" s="16">
        <v>90</v>
      </c>
      <c r="O406" s="16">
        <v>90</v>
      </c>
      <c r="P406" s="16">
        <v>90</v>
      </c>
      <c r="Q406" s="16">
        <v>90</v>
      </c>
      <c r="R406" s="38"/>
      <c r="S406" s="17"/>
      <c r="T406" s="17">
        <f t="shared" si="86"/>
        <v>462600</v>
      </c>
      <c r="U406" s="17">
        <f t="shared" si="87"/>
        <v>462600</v>
      </c>
      <c r="V406" s="17">
        <f t="shared" si="88"/>
        <v>462600</v>
      </c>
      <c r="W406" s="17">
        <f t="shared" si="89"/>
        <v>462600</v>
      </c>
      <c r="X406" s="17">
        <f t="shared" si="90"/>
        <v>462600</v>
      </c>
      <c r="Y406" s="50">
        <f t="shared" si="91"/>
        <v>462600</v>
      </c>
    </row>
    <row r="407" spans="1:25" ht="12">
      <c r="A407" s="51" t="s">
        <v>207</v>
      </c>
      <c r="B407" s="35" t="s">
        <v>188</v>
      </c>
      <c r="C407" s="25"/>
      <c r="D407" s="27"/>
      <c r="E407" s="28">
        <v>16120</v>
      </c>
      <c r="F407" s="28">
        <v>16120</v>
      </c>
      <c r="G407" s="28">
        <v>16120</v>
      </c>
      <c r="H407" s="28">
        <v>16120</v>
      </c>
      <c r="I407" s="28">
        <v>16120</v>
      </c>
      <c r="J407" s="38"/>
      <c r="K407" s="15"/>
      <c r="L407" s="15">
        <v>14</v>
      </c>
      <c r="M407" s="15">
        <v>14</v>
      </c>
      <c r="N407" s="16">
        <v>14</v>
      </c>
      <c r="O407" s="16">
        <v>14</v>
      </c>
      <c r="P407" s="16">
        <v>14</v>
      </c>
      <c r="Q407" s="16">
        <v>14</v>
      </c>
      <c r="R407" s="38"/>
      <c r="S407" s="17"/>
      <c r="T407" s="17">
        <f t="shared" si="86"/>
        <v>225680</v>
      </c>
      <c r="U407" s="17">
        <f t="shared" si="87"/>
        <v>225680</v>
      </c>
      <c r="V407" s="17">
        <f t="shared" si="88"/>
        <v>225680</v>
      </c>
      <c r="W407" s="17">
        <f t="shared" si="89"/>
        <v>225680</v>
      </c>
      <c r="X407" s="17">
        <f t="shared" si="90"/>
        <v>225680</v>
      </c>
      <c r="Y407" s="50">
        <f t="shared" si="91"/>
        <v>225680</v>
      </c>
    </row>
    <row r="408" spans="1:25" ht="12">
      <c r="A408" s="51" t="s">
        <v>207</v>
      </c>
      <c r="B408" s="35" t="s">
        <v>210</v>
      </c>
      <c r="C408" s="25"/>
      <c r="D408" s="27"/>
      <c r="E408" s="28">
        <v>170</v>
      </c>
      <c r="F408" s="28">
        <v>170</v>
      </c>
      <c r="G408" s="28">
        <v>170</v>
      </c>
      <c r="H408" s="28">
        <v>170</v>
      </c>
      <c r="I408" s="28">
        <v>170</v>
      </c>
      <c r="J408" s="38"/>
      <c r="K408" s="15"/>
      <c r="L408" s="15">
        <v>1</v>
      </c>
      <c r="M408" s="15">
        <v>1</v>
      </c>
      <c r="N408" s="16">
        <v>1</v>
      </c>
      <c r="O408" s="16">
        <v>1</v>
      </c>
      <c r="P408" s="16">
        <v>1</v>
      </c>
      <c r="Q408" s="16">
        <v>1</v>
      </c>
      <c r="R408" s="38"/>
      <c r="S408" s="17"/>
      <c r="T408" s="17">
        <f t="shared" si="86"/>
        <v>170</v>
      </c>
      <c r="U408" s="17">
        <f t="shared" si="87"/>
        <v>170</v>
      </c>
      <c r="V408" s="17">
        <f t="shared" si="88"/>
        <v>170</v>
      </c>
      <c r="W408" s="17">
        <f t="shared" si="89"/>
        <v>170</v>
      </c>
      <c r="X408" s="17">
        <f t="shared" si="90"/>
        <v>170</v>
      </c>
      <c r="Y408" s="50">
        <f t="shared" si="91"/>
        <v>170</v>
      </c>
    </row>
    <row r="409" spans="1:25" ht="12">
      <c r="A409" s="51" t="s">
        <v>207</v>
      </c>
      <c r="B409" s="35" t="s">
        <v>212</v>
      </c>
      <c r="C409" s="25"/>
      <c r="D409" s="27"/>
      <c r="E409" s="28">
        <v>280</v>
      </c>
      <c r="F409" s="28">
        <v>280</v>
      </c>
      <c r="G409" s="28">
        <v>280</v>
      </c>
      <c r="H409" s="28">
        <v>280</v>
      </c>
      <c r="I409" s="28">
        <v>280</v>
      </c>
      <c r="J409" s="38"/>
      <c r="K409" s="15"/>
      <c r="L409" s="15">
        <v>0</v>
      </c>
      <c r="M409" s="15">
        <v>0</v>
      </c>
      <c r="N409" s="16">
        <v>0</v>
      </c>
      <c r="O409" s="16">
        <v>0</v>
      </c>
      <c r="P409" s="16">
        <v>0</v>
      </c>
      <c r="Q409" s="16">
        <v>0</v>
      </c>
      <c r="R409" s="38"/>
      <c r="S409" s="17"/>
      <c r="T409" s="17">
        <f t="shared" si="86"/>
        <v>0</v>
      </c>
      <c r="U409" s="17">
        <f t="shared" si="87"/>
        <v>0</v>
      </c>
      <c r="V409" s="17">
        <f t="shared" si="88"/>
        <v>0</v>
      </c>
      <c r="W409" s="17">
        <f t="shared" si="89"/>
        <v>0</v>
      </c>
      <c r="X409" s="17">
        <f t="shared" si="90"/>
        <v>0</v>
      </c>
      <c r="Y409" s="50">
        <f t="shared" si="91"/>
        <v>0</v>
      </c>
    </row>
    <row r="410" spans="1:25" ht="12">
      <c r="A410" s="52" t="s">
        <v>184</v>
      </c>
      <c r="B410" s="33"/>
      <c r="C410" s="25"/>
      <c r="D410" s="27"/>
      <c r="E410" s="27"/>
      <c r="F410" s="27"/>
      <c r="G410" s="27"/>
      <c r="H410" s="27"/>
      <c r="I410" s="27"/>
      <c r="J410" s="38"/>
      <c r="K410" s="15"/>
      <c r="L410" s="15"/>
      <c r="M410" s="15"/>
      <c r="N410" s="16"/>
      <c r="O410" s="16"/>
      <c r="P410" s="16"/>
      <c r="Q410" s="16"/>
      <c r="R410" s="38"/>
      <c r="S410" s="17">
        <f>SUM(S394:S409)</f>
        <v>0</v>
      </c>
      <c r="T410" s="17">
        <f>SUM(T394:T409)</f>
        <v>2592860</v>
      </c>
      <c r="U410" s="17">
        <f>SUM(U394:U409)</f>
        <v>2592860</v>
      </c>
      <c r="V410" s="17">
        <f>SUM(V394:V409)</f>
        <v>2628000</v>
      </c>
      <c r="W410" s="17">
        <f>SUM(W394:W409)</f>
        <v>2666790</v>
      </c>
      <c r="X410" s="17">
        <f>SUM(X394:X409)</f>
        <v>2709310</v>
      </c>
      <c r="Y410" s="50">
        <f>SUM(Y394:Y409)</f>
        <v>2757420</v>
      </c>
    </row>
    <row r="411" spans="1:25" ht="12.75" thickBot="1">
      <c r="A411" s="64" t="s">
        <v>10</v>
      </c>
      <c r="B411" s="142"/>
      <c r="C411" s="164"/>
      <c r="D411" s="165"/>
      <c r="E411" s="165"/>
      <c r="F411" s="165"/>
      <c r="G411" s="165"/>
      <c r="H411" s="165"/>
      <c r="I411" s="165"/>
      <c r="J411" s="121"/>
      <c r="K411" s="54"/>
      <c r="L411" s="54"/>
      <c r="M411" s="54"/>
      <c r="N411" s="55"/>
      <c r="O411" s="55"/>
      <c r="P411" s="55"/>
      <c r="Q411" s="55"/>
      <c r="R411" s="121"/>
      <c r="S411" s="56">
        <f>S372+S391+S410</f>
        <v>31543460</v>
      </c>
      <c r="T411" s="56">
        <f aca="true" t="shared" si="92" ref="T411:Y411">T372+T391+T410</f>
        <v>41744745</v>
      </c>
      <c r="U411" s="56">
        <f t="shared" si="92"/>
        <v>73288205</v>
      </c>
      <c r="V411" s="56">
        <f t="shared" si="92"/>
        <v>74339955</v>
      </c>
      <c r="W411" s="56">
        <f t="shared" si="92"/>
        <v>75497535</v>
      </c>
      <c r="X411" s="56">
        <f t="shared" si="92"/>
        <v>78765665</v>
      </c>
      <c r="Y411" s="61">
        <f t="shared" si="92"/>
        <v>82160415</v>
      </c>
    </row>
    <row r="412" spans="1:25" ht="12">
      <c r="A412" s="132"/>
      <c r="B412" s="133"/>
      <c r="C412" s="173"/>
      <c r="D412" s="174"/>
      <c r="E412" s="174"/>
      <c r="F412" s="174"/>
      <c r="G412" s="174"/>
      <c r="H412" s="174"/>
      <c r="I412" s="174"/>
      <c r="J412" s="136"/>
      <c r="K412" s="168"/>
      <c r="L412" s="168"/>
      <c r="M412" s="168"/>
      <c r="N412" s="170"/>
      <c r="O412" s="170"/>
      <c r="P412" s="170"/>
      <c r="Q412" s="170"/>
      <c r="R412" s="136"/>
      <c r="S412" s="139"/>
      <c r="T412" s="139"/>
      <c r="U412" s="139"/>
      <c r="V412" s="139"/>
      <c r="W412" s="139"/>
      <c r="X412" s="139"/>
      <c r="Y412" s="140"/>
    </row>
    <row r="413" spans="1:25" ht="12">
      <c r="A413" s="59" t="s">
        <v>138</v>
      </c>
      <c r="B413" s="60"/>
      <c r="C413" s="13"/>
      <c r="D413" s="14"/>
      <c r="E413" s="14"/>
      <c r="F413" s="14"/>
      <c r="G413" s="14"/>
      <c r="H413" s="14"/>
      <c r="I413" s="14"/>
      <c r="J413" s="38"/>
      <c r="K413" s="15"/>
      <c r="L413" s="15"/>
      <c r="M413" s="15"/>
      <c r="N413" s="21"/>
      <c r="O413" s="21"/>
      <c r="P413" s="21"/>
      <c r="Q413" s="21"/>
      <c r="R413" s="38"/>
      <c r="S413" s="17"/>
      <c r="T413" s="17"/>
      <c r="U413" s="17"/>
      <c r="V413" s="17"/>
      <c r="W413" s="17"/>
      <c r="X413" s="17"/>
      <c r="Y413" s="50"/>
    </row>
    <row r="414" spans="1:25" ht="12">
      <c r="A414" s="49">
        <v>9001</v>
      </c>
      <c r="B414" s="24" t="s">
        <v>139</v>
      </c>
      <c r="C414" s="19">
        <v>40</v>
      </c>
      <c r="D414" s="20">
        <v>40</v>
      </c>
      <c r="E414" s="20">
        <v>40</v>
      </c>
      <c r="F414" s="20">
        <v>40</v>
      </c>
      <c r="G414" s="20">
        <v>40</v>
      </c>
      <c r="H414" s="20">
        <v>40</v>
      </c>
      <c r="I414" s="20">
        <v>40</v>
      </c>
      <c r="J414" s="38"/>
      <c r="K414" s="15">
        <v>1489</v>
      </c>
      <c r="L414" s="15">
        <v>2084</v>
      </c>
      <c r="M414" s="15">
        <v>3573</v>
      </c>
      <c r="N414" s="97">
        <v>3730</v>
      </c>
      <c r="O414" s="97">
        <v>3887</v>
      </c>
      <c r="P414" s="97">
        <v>4044</v>
      </c>
      <c r="Q414" s="97">
        <v>4201</v>
      </c>
      <c r="R414" s="38"/>
      <c r="S414" s="17">
        <f>K414*D414</f>
        <v>59560</v>
      </c>
      <c r="T414" s="17">
        <f t="shared" si="72"/>
        <v>83360</v>
      </c>
      <c r="U414" s="17">
        <f t="shared" si="73"/>
        <v>142920</v>
      </c>
      <c r="V414" s="17">
        <f t="shared" si="74"/>
        <v>149200</v>
      </c>
      <c r="W414" s="17">
        <f t="shared" si="75"/>
        <v>155480</v>
      </c>
      <c r="X414" s="17">
        <f t="shared" si="76"/>
        <v>161760</v>
      </c>
      <c r="Y414" s="50">
        <f t="shared" si="77"/>
        <v>168040</v>
      </c>
    </row>
    <row r="415" spans="1:25" ht="12">
      <c r="A415" s="49">
        <v>9010</v>
      </c>
      <c r="B415" s="24" t="s">
        <v>140</v>
      </c>
      <c r="C415" s="19">
        <v>200</v>
      </c>
      <c r="D415" s="20">
        <v>200</v>
      </c>
      <c r="E415" s="20">
        <v>200</v>
      </c>
      <c r="F415" s="20">
        <v>200</v>
      </c>
      <c r="G415" s="20">
        <v>200</v>
      </c>
      <c r="H415" s="20">
        <v>200</v>
      </c>
      <c r="I415" s="20">
        <v>200</v>
      </c>
      <c r="J415" s="38"/>
      <c r="K415" s="15">
        <v>1400</v>
      </c>
      <c r="L415" s="15">
        <v>1959</v>
      </c>
      <c r="M415" s="15">
        <v>3359</v>
      </c>
      <c r="N415" s="97">
        <v>3507</v>
      </c>
      <c r="O415" s="97">
        <v>3654</v>
      </c>
      <c r="P415" s="97">
        <v>3802</v>
      </c>
      <c r="Q415" s="97">
        <v>3950</v>
      </c>
      <c r="R415" s="38"/>
      <c r="S415" s="17">
        <f>K415*D415</f>
        <v>280000</v>
      </c>
      <c r="T415" s="17">
        <f t="shared" si="72"/>
        <v>391800</v>
      </c>
      <c r="U415" s="17">
        <f t="shared" si="73"/>
        <v>671800</v>
      </c>
      <c r="V415" s="17">
        <f t="shared" si="74"/>
        <v>701400</v>
      </c>
      <c r="W415" s="17">
        <f t="shared" si="75"/>
        <v>730800</v>
      </c>
      <c r="X415" s="17">
        <f t="shared" si="76"/>
        <v>760400</v>
      </c>
      <c r="Y415" s="50">
        <f t="shared" si="77"/>
        <v>790000</v>
      </c>
    </row>
    <row r="416" spans="1:25" ht="12">
      <c r="A416" s="49">
        <v>9011</v>
      </c>
      <c r="B416" s="24" t="s">
        <v>141</v>
      </c>
      <c r="C416" s="19">
        <v>450</v>
      </c>
      <c r="D416" s="20">
        <v>450</v>
      </c>
      <c r="E416" s="20">
        <v>450</v>
      </c>
      <c r="F416" s="20">
        <v>450</v>
      </c>
      <c r="G416" s="20">
        <v>450</v>
      </c>
      <c r="H416" s="20">
        <v>450</v>
      </c>
      <c r="I416" s="20">
        <v>450</v>
      </c>
      <c r="J416" s="38"/>
      <c r="K416" s="15">
        <v>0</v>
      </c>
      <c r="L416" s="15">
        <v>0</v>
      </c>
      <c r="M416" s="15">
        <v>0</v>
      </c>
      <c r="N416" s="97">
        <v>0</v>
      </c>
      <c r="O416" s="97">
        <v>0</v>
      </c>
      <c r="P416" s="97">
        <v>0</v>
      </c>
      <c r="Q416" s="97">
        <v>0</v>
      </c>
      <c r="R416" s="38"/>
      <c r="S416" s="17">
        <f>K416*D416</f>
        <v>0</v>
      </c>
      <c r="T416" s="17">
        <f t="shared" si="72"/>
        <v>0</v>
      </c>
      <c r="U416" s="17">
        <f t="shared" si="73"/>
        <v>0</v>
      </c>
      <c r="V416" s="17">
        <f t="shared" si="74"/>
        <v>0</v>
      </c>
      <c r="W416" s="17">
        <f t="shared" si="75"/>
        <v>0</v>
      </c>
      <c r="X416" s="17">
        <f t="shared" si="76"/>
        <v>0</v>
      </c>
      <c r="Y416" s="50">
        <f t="shared" si="77"/>
        <v>0</v>
      </c>
    </row>
    <row r="417" spans="1:25" ht="12">
      <c r="A417" s="49">
        <v>9003</v>
      </c>
      <c r="B417" s="24" t="s">
        <v>142</v>
      </c>
      <c r="C417" s="19">
        <v>100</v>
      </c>
      <c r="D417" s="20">
        <v>100</v>
      </c>
      <c r="E417" s="20">
        <v>100</v>
      </c>
      <c r="F417" s="20">
        <v>100</v>
      </c>
      <c r="G417" s="20">
        <v>100</v>
      </c>
      <c r="H417" s="20">
        <v>100</v>
      </c>
      <c r="I417" s="20">
        <v>100</v>
      </c>
      <c r="J417" s="38"/>
      <c r="K417" s="15">
        <v>833</v>
      </c>
      <c r="L417" s="15">
        <v>1167</v>
      </c>
      <c r="M417" s="15">
        <v>2000</v>
      </c>
      <c r="N417" s="97">
        <v>2000</v>
      </c>
      <c r="O417" s="97">
        <v>2000</v>
      </c>
      <c r="P417" s="97">
        <v>2000</v>
      </c>
      <c r="Q417" s="97">
        <v>2000</v>
      </c>
      <c r="R417" s="38"/>
      <c r="S417" s="17">
        <f>K417*D417</f>
        <v>83300</v>
      </c>
      <c r="T417" s="17">
        <f t="shared" si="72"/>
        <v>116700</v>
      </c>
      <c r="U417" s="17">
        <f t="shared" si="73"/>
        <v>200000</v>
      </c>
      <c r="V417" s="17">
        <f t="shared" si="74"/>
        <v>200000</v>
      </c>
      <c r="W417" s="17">
        <f t="shared" si="75"/>
        <v>200000</v>
      </c>
      <c r="X417" s="17">
        <f t="shared" si="76"/>
        <v>200000</v>
      </c>
      <c r="Y417" s="50">
        <f t="shared" si="77"/>
        <v>200000</v>
      </c>
    </row>
    <row r="418" spans="1:25" ht="12">
      <c r="A418" s="49">
        <v>9004</v>
      </c>
      <c r="B418" s="24" t="s">
        <v>143</v>
      </c>
      <c r="C418" s="19">
        <v>100</v>
      </c>
      <c r="D418" s="20">
        <v>100</v>
      </c>
      <c r="E418" s="20">
        <v>100</v>
      </c>
      <c r="F418" s="20">
        <v>100</v>
      </c>
      <c r="G418" s="20">
        <v>100</v>
      </c>
      <c r="H418" s="20">
        <v>100</v>
      </c>
      <c r="I418" s="20">
        <v>100</v>
      </c>
      <c r="J418" s="38"/>
      <c r="K418" s="15">
        <v>9</v>
      </c>
      <c r="L418" s="15">
        <v>13</v>
      </c>
      <c r="M418" s="15">
        <v>22</v>
      </c>
      <c r="N418" s="97">
        <v>22</v>
      </c>
      <c r="O418" s="97">
        <v>22</v>
      </c>
      <c r="P418" s="97">
        <v>22</v>
      </c>
      <c r="Q418" s="97">
        <v>22</v>
      </c>
      <c r="R418" s="38"/>
      <c r="S418" s="17">
        <f>K418*D418</f>
        <v>900</v>
      </c>
      <c r="T418" s="17">
        <f t="shared" si="72"/>
        <v>1300</v>
      </c>
      <c r="U418" s="17">
        <f t="shared" si="73"/>
        <v>2200</v>
      </c>
      <c r="V418" s="17">
        <f t="shared" si="74"/>
        <v>2200</v>
      </c>
      <c r="W418" s="17">
        <f t="shared" si="75"/>
        <v>2200</v>
      </c>
      <c r="X418" s="17">
        <f t="shared" si="76"/>
        <v>2200</v>
      </c>
      <c r="Y418" s="50">
        <f t="shared" si="77"/>
        <v>2200</v>
      </c>
    </row>
    <row r="419" spans="1:25" ht="12">
      <c r="A419" s="49">
        <v>9005</v>
      </c>
      <c r="B419" s="24" t="s">
        <v>144</v>
      </c>
      <c r="C419" s="19">
        <v>10</v>
      </c>
      <c r="D419" s="20">
        <v>10</v>
      </c>
      <c r="E419" s="20">
        <v>10</v>
      </c>
      <c r="F419" s="20">
        <v>10</v>
      </c>
      <c r="G419" s="20">
        <v>10</v>
      </c>
      <c r="H419" s="20">
        <v>10</v>
      </c>
      <c r="I419" s="20">
        <v>10</v>
      </c>
      <c r="J419" s="38"/>
      <c r="K419" s="15">
        <v>145</v>
      </c>
      <c r="L419" s="15">
        <v>203</v>
      </c>
      <c r="M419" s="15">
        <v>348</v>
      </c>
      <c r="N419" s="97">
        <v>348</v>
      </c>
      <c r="O419" s="97">
        <v>348</v>
      </c>
      <c r="P419" s="97">
        <v>348</v>
      </c>
      <c r="Q419" s="97">
        <v>348</v>
      </c>
      <c r="R419" s="38"/>
      <c r="S419" s="17">
        <f>K419*D419</f>
        <v>1450</v>
      </c>
      <c r="T419" s="17">
        <f t="shared" si="72"/>
        <v>2030</v>
      </c>
      <c r="U419" s="17">
        <f t="shared" si="73"/>
        <v>3480</v>
      </c>
      <c r="V419" s="17">
        <f t="shared" si="74"/>
        <v>3480</v>
      </c>
      <c r="W419" s="17">
        <f t="shared" si="75"/>
        <v>3480</v>
      </c>
      <c r="X419" s="17">
        <f t="shared" si="76"/>
        <v>3480</v>
      </c>
      <c r="Y419" s="50">
        <f t="shared" si="77"/>
        <v>3480</v>
      </c>
    </row>
    <row r="420" spans="1:25" ht="12">
      <c r="A420" s="49">
        <v>9006</v>
      </c>
      <c r="B420" s="24" t="s">
        <v>145</v>
      </c>
      <c r="C420" s="19">
        <v>20</v>
      </c>
      <c r="D420" s="20">
        <v>20</v>
      </c>
      <c r="E420" s="20">
        <v>20</v>
      </c>
      <c r="F420" s="20">
        <v>20</v>
      </c>
      <c r="G420" s="20">
        <v>20</v>
      </c>
      <c r="H420" s="20">
        <v>20</v>
      </c>
      <c r="I420" s="20">
        <v>20</v>
      </c>
      <c r="J420" s="38"/>
      <c r="K420" s="15">
        <v>10</v>
      </c>
      <c r="L420" s="15">
        <v>15</v>
      </c>
      <c r="M420" s="15">
        <v>25</v>
      </c>
      <c r="N420" s="97">
        <v>25</v>
      </c>
      <c r="O420" s="97">
        <v>25</v>
      </c>
      <c r="P420" s="97">
        <v>25</v>
      </c>
      <c r="Q420" s="97">
        <v>25</v>
      </c>
      <c r="R420" s="38"/>
      <c r="S420" s="17">
        <f>K420*D420</f>
        <v>200</v>
      </c>
      <c r="T420" s="17">
        <f t="shared" si="72"/>
        <v>300</v>
      </c>
      <c r="U420" s="17">
        <f t="shared" si="73"/>
        <v>500</v>
      </c>
      <c r="V420" s="17">
        <f t="shared" si="74"/>
        <v>500</v>
      </c>
      <c r="W420" s="17">
        <f t="shared" si="75"/>
        <v>500</v>
      </c>
      <c r="X420" s="17">
        <f t="shared" si="76"/>
        <v>500</v>
      </c>
      <c r="Y420" s="50">
        <f t="shared" si="77"/>
        <v>500</v>
      </c>
    </row>
    <row r="421" spans="1:25" ht="12">
      <c r="A421" s="49">
        <v>9012</v>
      </c>
      <c r="B421" s="24" t="s">
        <v>146</v>
      </c>
      <c r="C421" s="19">
        <v>130</v>
      </c>
      <c r="D421" s="20">
        <v>130</v>
      </c>
      <c r="E421" s="20">
        <v>130</v>
      </c>
      <c r="F421" s="20">
        <v>130</v>
      </c>
      <c r="G421" s="20">
        <v>130</v>
      </c>
      <c r="H421" s="20">
        <v>130</v>
      </c>
      <c r="I421" s="20">
        <v>130</v>
      </c>
      <c r="J421" s="38"/>
      <c r="K421" s="15">
        <v>5</v>
      </c>
      <c r="L421" s="15">
        <v>7</v>
      </c>
      <c r="M421" s="15">
        <v>12</v>
      </c>
      <c r="N421" s="97">
        <v>13</v>
      </c>
      <c r="O421" s="97">
        <v>15</v>
      </c>
      <c r="P421" s="97">
        <v>18</v>
      </c>
      <c r="Q421" s="97">
        <v>20</v>
      </c>
      <c r="R421" s="38"/>
      <c r="S421" s="17">
        <f>K421*D421</f>
        <v>650</v>
      </c>
      <c r="T421" s="17">
        <f t="shared" si="72"/>
        <v>910</v>
      </c>
      <c r="U421" s="17">
        <f t="shared" si="73"/>
        <v>1560</v>
      </c>
      <c r="V421" s="17">
        <f t="shared" si="74"/>
        <v>1690</v>
      </c>
      <c r="W421" s="17">
        <f t="shared" si="75"/>
        <v>1950</v>
      </c>
      <c r="X421" s="17">
        <f t="shared" si="76"/>
        <v>2340</v>
      </c>
      <c r="Y421" s="50">
        <f t="shared" si="77"/>
        <v>2600</v>
      </c>
    </row>
    <row r="422" spans="1:25" ht="12">
      <c r="A422" s="49">
        <v>9013</v>
      </c>
      <c r="B422" s="24" t="s">
        <v>147</v>
      </c>
      <c r="C422" s="19">
        <v>130</v>
      </c>
      <c r="D422" s="20">
        <v>130</v>
      </c>
      <c r="E422" s="20">
        <v>130</v>
      </c>
      <c r="F422" s="20">
        <v>130</v>
      </c>
      <c r="G422" s="20">
        <v>130</v>
      </c>
      <c r="H422" s="20">
        <v>130</v>
      </c>
      <c r="I422" s="20">
        <v>130</v>
      </c>
      <c r="J422" s="38"/>
      <c r="K422" s="15">
        <v>3</v>
      </c>
      <c r="L422" s="15">
        <v>3</v>
      </c>
      <c r="M422" s="15">
        <v>6</v>
      </c>
      <c r="N422" s="97">
        <v>9</v>
      </c>
      <c r="O422" s="97">
        <v>9</v>
      </c>
      <c r="P422" s="97">
        <v>9</v>
      </c>
      <c r="Q422" s="97">
        <v>9</v>
      </c>
      <c r="R422" s="38"/>
      <c r="S422" s="17">
        <f aca="true" t="shared" si="93" ref="S422:S467">K422*D422</f>
        <v>390</v>
      </c>
      <c r="T422" s="17">
        <f aca="true" t="shared" si="94" ref="T422:T467">L422*E422</f>
        <v>390</v>
      </c>
      <c r="U422" s="17">
        <f aca="true" t="shared" si="95" ref="U422:U467">T422+S422</f>
        <v>780</v>
      </c>
      <c r="V422" s="17">
        <f aca="true" t="shared" si="96" ref="V422:V467">N422*F422</f>
        <v>1170</v>
      </c>
      <c r="W422" s="17">
        <f aca="true" t="shared" si="97" ref="W422:W467">O422*G422</f>
        <v>1170</v>
      </c>
      <c r="X422" s="17">
        <f aca="true" t="shared" si="98" ref="X422:X467">P422*H422</f>
        <v>1170</v>
      </c>
      <c r="Y422" s="50">
        <f aca="true" t="shared" si="99" ref="Y422:Y467">Q422*I422</f>
        <v>1170</v>
      </c>
    </row>
    <row r="423" spans="1:25" ht="12">
      <c r="A423" s="49">
        <v>9015</v>
      </c>
      <c r="B423" s="24" t="s">
        <v>148</v>
      </c>
      <c r="C423" s="19">
        <v>118</v>
      </c>
      <c r="D423" s="20">
        <v>118</v>
      </c>
      <c r="E423" s="20">
        <v>118</v>
      </c>
      <c r="F423" s="20">
        <v>118</v>
      </c>
      <c r="G423" s="20">
        <v>118</v>
      </c>
      <c r="H423" s="20">
        <v>118</v>
      </c>
      <c r="I423" s="20">
        <v>118</v>
      </c>
      <c r="J423" s="38"/>
      <c r="K423" s="15">
        <v>0</v>
      </c>
      <c r="L423" s="15">
        <v>0</v>
      </c>
      <c r="M423" s="15">
        <v>0</v>
      </c>
      <c r="N423" s="16">
        <v>0</v>
      </c>
      <c r="O423" s="16">
        <v>0</v>
      </c>
      <c r="P423" s="97">
        <v>0</v>
      </c>
      <c r="Q423" s="97">
        <v>0</v>
      </c>
      <c r="R423" s="38"/>
      <c r="S423" s="17">
        <f>K423*D423</f>
        <v>0</v>
      </c>
      <c r="T423" s="17">
        <f>L423*E423</f>
        <v>0</v>
      </c>
      <c r="U423" s="17">
        <f>T423+S423</f>
        <v>0</v>
      </c>
      <c r="V423" s="17">
        <f>N423*F423</f>
        <v>0</v>
      </c>
      <c r="W423" s="17">
        <f>O423*G423</f>
        <v>0</v>
      </c>
      <c r="X423" s="17">
        <f>P423*H423</f>
        <v>0</v>
      </c>
      <c r="Y423" s="50">
        <f>Q423*I423</f>
        <v>0</v>
      </c>
    </row>
    <row r="424" spans="1:25" ht="12">
      <c r="A424" s="49">
        <v>9016</v>
      </c>
      <c r="B424" s="24" t="s">
        <v>149</v>
      </c>
      <c r="C424" s="19">
        <v>25</v>
      </c>
      <c r="D424" s="20">
        <v>25</v>
      </c>
      <c r="E424" s="20">
        <v>25</v>
      </c>
      <c r="F424" s="20">
        <v>25</v>
      </c>
      <c r="G424" s="20">
        <v>25</v>
      </c>
      <c r="H424" s="20">
        <v>25</v>
      </c>
      <c r="I424" s="20">
        <v>25</v>
      </c>
      <c r="J424" s="38"/>
      <c r="K424" s="15">
        <v>0</v>
      </c>
      <c r="L424" s="15">
        <v>0</v>
      </c>
      <c r="M424" s="15">
        <v>0</v>
      </c>
      <c r="N424" s="16">
        <v>0</v>
      </c>
      <c r="O424" s="16">
        <v>0</v>
      </c>
      <c r="P424" s="97">
        <v>0</v>
      </c>
      <c r="Q424" s="97">
        <v>0</v>
      </c>
      <c r="R424" s="38"/>
      <c r="S424" s="17">
        <f>K424*D424</f>
        <v>0</v>
      </c>
      <c r="T424" s="17">
        <f>L424*E424</f>
        <v>0</v>
      </c>
      <c r="U424" s="17">
        <f>T424+S424</f>
        <v>0</v>
      </c>
      <c r="V424" s="17">
        <f>N424*F424</f>
        <v>0</v>
      </c>
      <c r="W424" s="17">
        <f>O424*G424</f>
        <v>0</v>
      </c>
      <c r="X424" s="17">
        <f>P424*H424</f>
        <v>0</v>
      </c>
      <c r="Y424" s="50">
        <f>Q424*I424</f>
        <v>0</v>
      </c>
    </row>
    <row r="425" spans="1:25" ht="12">
      <c r="A425" s="49">
        <v>9017</v>
      </c>
      <c r="B425" s="24" t="s">
        <v>150</v>
      </c>
      <c r="C425" s="19">
        <v>50</v>
      </c>
      <c r="D425" s="20">
        <v>50</v>
      </c>
      <c r="E425" s="20">
        <v>50</v>
      </c>
      <c r="F425" s="20">
        <v>50</v>
      </c>
      <c r="G425" s="20">
        <v>50</v>
      </c>
      <c r="H425" s="20">
        <v>50</v>
      </c>
      <c r="I425" s="20">
        <v>50</v>
      </c>
      <c r="J425" s="38"/>
      <c r="K425" s="15">
        <v>0</v>
      </c>
      <c r="L425" s="15">
        <v>0</v>
      </c>
      <c r="M425" s="15">
        <v>0</v>
      </c>
      <c r="N425" s="16">
        <v>0</v>
      </c>
      <c r="O425" s="16">
        <v>0</v>
      </c>
      <c r="P425" s="97">
        <v>0</v>
      </c>
      <c r="Q425" s="97">
        <v>0</v>
      </c>
      <c r="R425" s="38"/>
      <c r="S425" s="17">
        <f>K425*D425</f>
        <v>0</v>
      </c>
      <c r="T425" s="17">
        <f>L425*E425</f>
        <v>0</v>
      </c>
      <c r="U425" s="17">
        <f>T425+S425</f>
        <v>0</v>
      </c>
      <c r="V425" s="17">
        <f>N425*F425</f>
        <v>0</v>
      </c>
      <c r="W425" s="17">
        <f>O425*G425</f>
        <v>0</v>
      </c>
      <c r="X425" s="17">
        <f>P425*H425</f>
        <v>0</v>
      </c>
      <c r="Y425" s="50">
        <f>Q425*I425</f>
        <v>0</v>
      </c>
    </row>
    <row r="426" spans="1:25" ht="12">
      <c r="A426" s="49">
        <v>9018</v>
      </c>
      <c r="B426" s="24" t="s">
        <v>151</v>
      </c>
      <c r="C426" s="19">
        <v>93</v>
      </c>
      <c r="D426" s="20">
        <v>93</v>
      </c>
      <c r="E426" s="20">
        <v>93</v>
      </c>
      <c r="F426" s="20">
        <v>93</v>
      </c>
      <c r="G426" s="20">
        <v>93</v>
      </c>
      <c r="H426" s="20">
        <v>93</v>
      </c>
      <c r="I426" s="20">
        <v>93</v>
      </c>
      <c r="J426" s="38"/>
      <c r="K426" s="15">
        <v>0</v>
      </c>
      <c r="L426" s="15">
        <v>0</v>
      </c>
      <c r="M426" s="15">
        <v>0</v>
      </c>
      <c r="N426" s="16">
        <v>0</v>
      </c>
      <c r="O426" s="16">
        <v>0</v>
      </c>
      <c r="P426" s="97">
        <v>0</v>
      </c>
      <c r="Q426" s="97">
        <v>0</v>
      </c>
      <c r="R426" s="38"/>
      <c r="S426" s="17">
        <f>K426*D426</f>
        <v>0</v>
      </c>
      <c r="T426" s="17">
        <f>L426*E426</f>
        <v>0</v>
      </c>
      <c r="U426" s="17">
        <f>T426+S426</f>
        <v>0</v>
      </c>
      <c r="V426" s="17">
        <f>N426*F426</f>
        <v>0</v>
      </c>
      <c r="W426" s="17">
        <f>O426*G426</f>
        <v>0</v>
      </c>
      <c r="X426" s="17">
        <f>P426*H426</f>
        <v>0</v>
      </c>
      <c r="Y426" s="50">
        <f>Q426*I426</f>
        <v>0</v>
      </c>
    </row>
    <row r="427" spans="1:25" ht="12">
      <c r="A427" s="49">
        <v>9019</v>
      </c>
      <c r="B427" s="24" t="s">
        <v>152</v>
      </c>
      <c r="C427" s="19">
        <v>118</v>
      </c>
      <c r="D427" s="119">
        <v>118</v>
      </c>
      <c r="E427" s="119">
        <v>118</v>
      </c>
      <c r="F427" s="119">
        <v>118</v>
      </c>
      <c r="G427" s="119">
        <v>118</v>
      </c>
      <c r="H427" s="119">
        <v>118</v>
      </c>
      <c r="I427" s="119">
        <v>118</v>
      </c>
      <c r="J427" s="38"/>
      <c r="K427" s="15">
        <v>0</v>
      </c>
      <c r="L427" s="15">
        <v>0</v>
      </c>
      <c r="M427" s="15">
        <v>0</v>
      </c>
      <c r="N427" s="97">
        <v>0</v>
      </c>
      <c r="O427" s="97">
        <v>0</v>
      </c>
      <c r="P427" s="97">
        <v>0</v>
      </c>
      <c r="Q427" s="97">
        <v>0</v>
      </c>
      <c r="R427" s="38"/>
      <c r="S427" s="17">
        <f>K427*D427</f>
        <v>0</v>
      </c>
      <c r="T427" s="17">
        <f>L427*E427</f>
        <v>0</v>
      </c>
      <c r="U427" s="17">
        <f>T427+S427</f>
        <v>0</v>
      </c>
      <c r="V427" s="17">
        <f>N427*F427</f>
        <v>0</v>
      </c>
      <c r="W427" s="17">
        <f>O427*G427</f>
        <v>0</v>
      </c>
      <c r="X427" s="17">
        <f>P427*H427</f>
        <v>0</v>
      </c>
      <c r="Y427" s="50">
        <f>Q427*I427</f>
        <v>0</v>
      </c>
    </row>
    <row r="428" spans="1:25" ht="12">
      <c r="A428" s="49">
        <v>9020</v>
      </c>
      <c r="B428" s="24" t="s">
        <v>153</v>
      </c>
      <c r="C428" s="19">
        <v>50</v>
      </c>
      <c r="D428" s="20">
        <v>50</v>
      </c>
      <c r="E428" s="20">
        <v>50</v>
      </c>
      <c r="F428" s="20">
        <v>50</v>
      </c>
      <c r="G428" s="20">
        <v>50</v>
      </c>
      <c r="H428" s="20">
        <v>50</v>
      </c>
      <c r="I428" s="20">
        <v>50</v>
      </c>
      <c r="J428" s="38"/>
      <c r="K428" s="15">
        <v>0</v>
      </c>
      <c r="L428" s="15">
        <v>0</v>
      </c>
      <c r="M428" s="15">
        <v>0</v>
      </c>
      <c r="N428" s="97">
        <v>0</v>
      </c>
      <c r="O428" s="97">
        <v>0</v>
      </c>
      <c r="P428" s="97">
        <v>0</v>
      </c>
      <c r="Q428" s="97">
        <v>0</v>
      </c>
      <c r="R428" s="38"/>
      <c r="S428" s="17">
        <f>K428*D428</f>
        <v>0</v>
      </c>
      <c r="T428" s="17">
        <f>L428*E428</f>
        <v>0</v>
      </c>
      <c r="U428" s="17">
        <f>T428+S428</f>
        <v>0</v>
      </c>
      <c r="V428" s="17">
        <f>N428*F428</f>
        <v>0</v>
      </c>
      <c r="W428" s="17">
        <f>O428*G428</f>
        <v>0</v>
      </c>
      <c r="X428" s="17">
        <f>P428*H428</f>
        <v>0</v>
      </c>
      <c r="Y428" s="50">
        <f>Q428*I428</f>
        <v>0</v>
      </c>
    </row>
    <row r="429" spans="1:25" ht="12">
      <c r="A429" s="49">
        <v>9014</v>
      </c>
      <c r="B429" s="24" t="s">
        <v>154</v>
      </c>
      <c r="C429" s="19">
        <v>1600</v>
      </c>
      <c r="D429" s="20">
        <v>1600</v>
      </c>
      <c r="E429" s="20">
        <v>1600</v>
      </c>
      <c r="F429" s="20">
        <v>1600</v>
      </c>
      <c r="G429" s="20">
        <v>1600</v>
      </c>
      <c r="H429" s="20">
        <v>1600</v>
      </c>
      <c r="I429" s="20">
        <v>1600</v>
      </c>
      <c r="J429" s="38"/>
      <c r="K429" s="15">
        <v>5</v>
      </c>
      <c r="L429" s="15">
        <v>8</v>
      </c>
      <c r="M429" s="15">
        <v>13</v>
      </c>
      <c r="N429" s="97">
        <v>13</v>
      </c>
      <c r="O429" s="97">
        <v>13</v>
      </c>
      <c r="P429" s="97">
        <v>13</v>
      </c>
      <c r="Q429" s="97">
        <v>13</v>
      </c>
      <c r="R429" s="38"/>
      <c r="S429" s="17">
        <f t="shared" si="93"/>
        <v>8000</v>
      </c>
      <c r="T429" s="17">
        <f t="shared" si="94"/>
        <v>12800</v>
      </c>
      <c r="U429" s="17">
        <f t="shared" si="95"/>
        <v>20800</v>
      </c>
      <c r="V429" s="17">
        <f t="shared" si="96"/>
        <v>20800</v>
      </c>
      <c r="W429" s="17">
        <f t="shared" si="97"/>
        <v>20800</v>
      </c>
      <c r="X429" s="17">
        <f t="shared" si="98"/>
        <v>20800</v>
      </c>
      <c r="Y429" s="50">
        <f t="shared" si="99"/>
        <v>20800</v>
      </c>
    </row>
    <row r="430" spans="1:25" ht="12">
      <c r="A430" s="49">
        <v>9024</v>
      </c>
      <c r="B430" s="24" t="s">
        <v>155</v>
      </c>
      <c r="C430" s="125" t="s">
        <v>253</v>
      </c>
      <c r="D430" s="126" t="s">
        <v>253</v>
      </c>
      <c r="E430" s="126" t="s">
        <v>253</v>
      </c>
      <c r="F430" s="126" t="s">
        <v>253</v>
      </c>
      <c r="G430" s="126" t="s">
        <v>253</v>
      </c>
      <c r="H430" s="126" t="s">
        <v>253</v>
      </c>
      <c r="I430" s="126" t="s">
        <v>253</v>
      </c>
      <c r="J430" s="38"/>
      <c r="K430" s="76">
        <v>0</v>
      </c>
      <c r="L430" s="76">
        <v>1287</v>
      </c>
      <c r="M430" s="76">
        <v>1287</v>
      </c>
      <c r="N430" s="76">
        <v>1287</v>
      </c>
      <c r="O430" s="76">
        <v>1287</v>
      </c>
      <c r="P430" s="76">
        <v>1287</v>
      </c>
      <c r="Q430" s="76">
        <v>1287</v>
      </c>
      <c r="R430" s="38"/>
      <c r="S430" s="75">
        <v>0</v>
      </c>
      <c r="T430" s="75">
        <f>L430</f>
        <v>1287</v>
      </c>
      <c r="U430" s="75">
        <f>M430</f>
        <v>1287</v>
      </c>
      <c r="V430" s="75">
        <f>N430</f>
        <v>1287</v>
      </c>
      <c r="W430" s="75">
        <f>O430</f>
        <v>1287</v>
      </c>
      <c r="X430" s="75">
        <f>P430</f>
        <v>1287</v>
      </c>
      <c r="Y430" s="84">
        <f>Q430</f>
        <v>1287</v>
      </c>
    </row>
    <row r="431" spans="1:25" ht="12">
      <c r="A431" s="49">
        <v>9025</v>
      </c>
      <c r="B431" s="24" t="s">
        <v>142</v>
      </c>
      <c r="C431" s="19">
        <v>100</v>
      </c>
      <c r="D431" s="20">
        <v>110</v>
      </c>
      <c r="E431" s="20">
        <v>110</v>
      </c>
      <c r="F431" s="20">
        <v>110</v>
      </c>
      <c r="G431" s="20">
        <v>110</v>
      </c>
      <c r="H431" s="20">
        <v>110</v>
      </c>
      <c r="I431" s="20">
        <v>110</v>
      </c>
      <c r="J431" s="38"/>
      <c r="K431" s="15">
        <v>250</v>
      </c>
      <c r="L431" s="15">
        <v>350</v>
      </c>
      <c r="M431" s="15">
        <v>600</v>
      </c>
      <c r="N431" s="97">
        <v>600</v>
      </c>
      <c r="O431" s="97">
        <v>600</v>
      </c>
      <c r="P431" s="97">
        <v>600</v>
      </c>
      <c r="Q431" s="97">
        <v>600</v>
      </c>
      <c r="R431" s="38"/>
      <c r="S431" s="17">
        <f t="shared" si="93"/>
        <v>27500</v>
      </c>
      <c r="T431" s="17">
        <f t="shared" si="94"/>
        <v>38500</v>
      </c>
      <c r="U431" s="17">
        <f t="shared" si="95"/>
        <v>66000</v>
      </c>
      <c r="V431" s="17">
        <f t="shared" si="96"/>
        <v>66000</v>
      </c>
      <c r="W431" s="17">
        <f t="shared" si="97"/>
        <v>66000</v>
      </c>
      <c r="X431" s="17">
        <f t="shared" si="98"/>
        <v>66000</v>
      </c>
      <c r="Y431" s="50">
        <f t="shared" si="99"/>
        <v>66000</v>
      </c>
    </row>
    <row r="432" spans="1:25" ht="12">
      <c r="A432" s="52" t="s">
        <v>138</v>
      </c>
      <c r="B432" s="33"/>
      <c r="C432" s="25"/>
      <c r="D432" s="27"/>
      <c r="E432" s="27"/>
      <c r="F432" s="27"/>
      <c r="G432" s="27"/>
      <c r="H432" s="27"/>
      <c r="I432" s="27"/>
      <c r="J432" s="38"/>
      <c r="K432" s="15"/>
      <c r="L432" s="15"/>
      <c r="M432" s="15"/>
      <c r="N432" s="98"/>
      <c r="O432" s="98"/>
      <c r="P432" s="98"/>
      <c r="Q432" s="98"/>
      <c r="R432" s="38"/>
      <c r="S432" s="17">
        <f>SUM(S414:S431)</f>
        <v>461950</v>
      </c>
      <c r="T432" s="17">
        <f aca="true" t="shared" si="100" ref="T432:Y432">SUM(T414:T431)</f>
        <v>649377</v>
      </c>
      <c r="U432" s="17">
        <f t="shared" si="100"/>
        <v>1111327</v>
      </c>
      <c r="V432" s="17">
        <f t="shared" si="100"/>
        <v>1147727</v>
      </c>
      <c r="W432" s="17">
        <f t="shared" si="100"/>
        <v>1183667</v>
      </c>
      <c r="X432" s="17">
        <f t="shared" si="100"/>
        <v>1219937</v>
      </c>
      <c r="Y432" s="50">
        <f t="shared" si="100"/>
        <v>1256077</v>
      </c>
    </row>
    <row r="433" spans="1:25" ht="12">
      <c r="A433" s="57"/>
      <c r="B433" s="33"/>
      <c r="C433" s="25"/>
      <c r="D433" s="27"/>
      <c r="E433" s="27"/>
      <c r="F433" s="27"/>
      <c r="G433" s="27"/>
      <c r="H433" s="27"/>
      <c r="I433" s="27"/>
      <c r="J433" s="38"/>
      <c r="K433" s="15"/>
      <c r="L433" s="15"/>
      <c r="M433" s="15"/>
      <c r="N433" s="16"/>
      <c r="O433" s="16"/>
      <c r="P433" s="16"/>
      <c r="Q433" s="16"/>
      <c r="R433" s="38"/>
      <c r="S433" s="17"/>
      <c r="T433" s="17"/>
      <c r="U433" s="17"/>
      <c r="V433" s="17"/>
      <c r="W433" s="17"/>
      <c r="X433" s="17"/>
      <c r="Y433" s="50"/>
    </row>
    <row r="434" spans="1:25" ht="12">
      <c r="A434" s="52" t="s">
        <v>6</v>
      </c>
      <c r="B434" s="33"/>
      <c r="C434" s="25"/>
      <c r="D434" s="27"/>
      <c r="E434" s="27"/>
      <c r="F434" s="27"/>
      <c r="G434" s="27"/>
      <c r="H434" s="27"/>
      <c r="I434" s="27"/>
      <c r="J434" s="38"/>
      <c r="K434" s="15"/>
      <c r="L434" s="15"/>
      <c r="M434" s="15"/>
      <c r="N434" s="16"/>
      <c r="O434" s="16"/>
      <c r="P434" s="16"/>
      <c r="Q434" s="16"/>
      <c r="R434" s="38"/>
      <c r="S434" s="17"/>
      <c r="T434" s="17"/>
      <c r="U434" s="17"/>
      <c r="V434" s="17"/>
      <c r="W434" s="17"/>
      <c r="X434" s="17"/>
      <c r="Y434" s="50"/>
    </row>
    <row r="435" spans="1:25" ht="12">
      <c r="A435" s="51">
        <v>8001</v>
      </c>
      <c r="B435" s="24" t="s">
        <v>156</v>
      </c>
      <c r="C435" s="19">
        <v>3</v>
      </c>
      <c r="D435" s="20">
        <v>3</v>
      </c>
      <c r="E435" s="20">
        <v>3</v>
      </c>
      <c r="F435" s="20">
        <v>3</v>
      </c>
      <c r="G435" s="20">
        <v>3</v>
      </c>
      <c r="H435" s="20">
        <v>3</v>
      </c>
      <c r="I435" s="20">
        <v>3</v>
      </c>
      <c r="J435" s="38"/>
      <c r="K435" s="15">
        <v>54662</v>
      </c>
      <c r="L435" s="15">
        <v>76527</v>
      </c>
      <c r="M435" s="15">
        <v>131189</v>
      </c>
      <c r="N435" s="97">
        <v>131189</v>
      </c>
      <c r="O435" s="97">
        <v>131189</v>
      </c>
      <c r="P435" s="97">
        <v>131189</v>
      </c>
      <c r="Q435" s="97">
        <v>131189</v>
      </c>
      <c r="R435" s="38"/>
      <c r="S435" s="17">
        <f t="shared" si="93"/>
        <v>163986</v>
      </c>
      <c r="T435" s="17">
        <f t="shared" si="94"/>
        <v>229581</v>
      </c>
      <c r="U435" s="17">
        <f t="shared" si="95"/>
        <v>393567</v>
      </c>
      <c r="V435" s="17">
        <f t="shared" si="96"/>
        <v>393567</v>
      </c>
      <c r="W435" s="17">
        <f t="shared" si="97"/>
        <v>393567</v>
      </c>
      <c r="X435" s="17">
        <f t="shared" si="98"/>
        <v>393567</v>
      </c>
      <c r="Y435" s="50">
        <f t="shared" si="99"/>
        <v>393567</v>
      </c>
    </row>
    <row r="436" spans="1:25" ht="12">
      <c r="A436" s="49">
        <v>8003</v>
      </c>
      <c r="B436" s="24" t="s">
        <v>157</v>
      </c>
      <c r="C436" s="19">
        <v>15</v>
      </c>
      <c r="D436" s="20">
        <v>15</v>
      </c>
      <c r="E436" s="20">
        <v>15</v>
      </c>
      <c r="F436" s="20">
        <v>15</v>
      </c>
      <c r="G436" s="20">
        <v>15</v>
      </c>
      <c r="H436" s="20">
        <v>15</v>
      </c>
      <c r="I436" s="20">
        <v>15</v>
      </c>
      <c r="J436" s="38"/>
      <c r="K436" s="15">
        <v>149</v>
      </c>
      <c r="L436" s="15">
        <v>208</v>
      </c>
      <c r="M436" s="15">
        <v>357</v>
      </c>
      <c r="N436" s="97">
        <v>357</v>
      </c>
      <c r="O436" s="97">
        <v>357</v>
      </c>
      <c r="P436" s="97">
        <v>357</v>
      </c>
      <c r="Q436" s="97">
        <v>357</v>
      </c>
      <c r="R436" s="38"/>
      <c r="S436" s="17">
        <f t="shared" si="93"/>
        <v>2235</v>
      </c>
      <c r="T436" s="17">
        <f t="shared" si="94"/>
        <v>3120</v>
      </c>
      <c r="U436" s="17">
        <f t="shared" si="95"/>
        <v>5355</v>
      </c>
      <c r="V436" s="17">
        <f t="shared" si="96"/>
        <v>5355</v>
      </c>
      <c r="W436" s="17">
        <f t="shared" si="97"/>
        <v>5355</v>
      </c>
      <c r="X436" s="17">
        <f t="shared" si="98"/>
        <v>5355</v>
      </c>
      <c r="Y436" s="50">
        <f t="shared" si="99"/>
        <v>5355</v>
      </c>
    </row>
    <row r="437" spans="1:25" ht="12">
      <c r="A437" s="49">
        <v>8004</v>
      </c>
      <c r="B437" s="24" t="s">
        <v>158</v>
      </c>
      <c r="C437" s="19">
        <v>25</v>
      </c>
      <c r="D437" s="20">
        <v>25</v>
      </c>
      <c r="E437" s="20">
        <v>25</v>
      </c>
      <c r="F437" s="20">
        <v>25</v>
      </c>
      <c r="G437" s="20">
        <v>25</v>
      </c>
      <c r="H437" s="20">
        <v>25</v>
      </c>
      <c r="I437" s="20">
        <v>25</v>
      </c>
      <c r="J437" s="38"/>
      <c r="K437" s="15">
        <v>1</v>
      </c>
      <c r="L437" s="15">
        <v>1</v>
      </c>
      <c r="M437" s="15">
        <v>2</v>
      </c>
      <c r="N437" s="97">
        <v>1</v>
      </c>
      <c r="O437" s="97">
        <v>1</v>
      </c>
      <c r="P437" s="97">
        <v>0</v>
      </c>
      <c r="Q437" s="97">
        <v>0</v>
      </c>
      <c r="R437" s="38"/>
      <c r="S437" s="17">
        <f t="shared" si="93"/>
        <v>25</v>
      </c>
      <c r="T437" s="17">
        <f t="shared" si="94"/>
        <v>25</v>
      </c>
      <c r="U437" s="17">
        <f t="shared" si="95"/>
        <v>50</v>
      </c>
      <c r="V437" s="17">
        <f t="shared" si="96"/>
        <v>25</v>
      </c>
      <c r="W437" s="17">
        <f t="shared" si="97"/>
        <v>25</v>
      </c>
      <c r="X437" s="17">
        <f t="shared" si="98"/>
        <v>0</v>
      </c>
      <c r="Y437" s="50">
        <f t="shared" si="99"/>
        <v>0</v>
      </c>
    </row>
    <row r="438" spans="1:25" ht="12">
      <c r="A438" s="49">
        <v>8005</v>
      </c>
      <c r="B438" s="24" t="s">
        <v>159</v>
      </c>
      <c r="C438" s="19">
        <v>3</v>
      </c>
      <c r="D438" s="20">
        <v>3</v>
      </c>
      <c r="E438" s="20">
        <v>3</v>
      </c>
      <c r="F438" s="20">
        <v>3</v>
      </c>
      <c r="G438" s="20">
        <v>3</v>
      </c>
      <c r="H438" s="20">
        <v>3</v>
      </c>
      <c r="I438" s="20">
        <v>3</v>
      </c>
      <c r="J438" s="38"/>
      <c r="K438" s="15">
        <v>1105</v>
      </c>
      <c r="L438" s="15">
        <v>1548</v>
      </c>
      <c r="M438" s="15">
        <v>2653</v>
      </c>
      <c r="N438" s="97">
        <v>2008</v>
      </c>
      <c r="O438" s="97">
        <v>1520</v>
      </c>
      <c r="P438" s="97">
        <v>1151</v>
      </c>
      <c r="Q438" s="97">
        <v>871</v>
      </c>
      <c r="R438" s="38"/>
      <c r="S438" s="17">
        <f t="shared" si="93"/>
        <v>3315</v>
      </c>
      <c r="T438" s="17">
        <f t="shared" si="94"/>
        <v>4644</v>
      </c>
      <c r="U438" s="17">
        <f t="shared" si="95"/>
        <v>7959</v>
      </c>
      <c r="V438" s="17">
        <f t="shared" si="96"/>
        <v>6024</v>
      </c>
      <c r="W438" s="17">
        <f t="shared" si="97"/>
        <v>4560</v>
      </c>
      <c r="X438" s="17">
        <f t="shared" si="98"/>
        <v>3453</v>
      </c>
      <c r="Y438" s="50">
        <f t="shared" si="99"/>
        <v>2613</v>
      </c>
    </row>
    <row r="439" spans="1:25" ht="12">
      <c r="A439" s="51">
        <v>8007</v>
      </c>
      <c r="B439" s="24" t="s">
        <v>160</v>
      </c>
      <c r="C439" s="19">
        <v>20</v>
      </c>
      <c r="D439" s="20">
        <v>20</v>
      </c>
      <c r="E439" s="20">
        <v>20</v>
      </c>
      <c r="F439" s="20">
        <v>20</v>
      </c>
      <c r="G439" s="20">
        <v>20</v>
      </c>
      <c r="H439" s="20">
        <v>20</v>
      </c>
      <c r="I439" s="20">
        <v>20</v>
      </c>
      <c r="J439" s="38"/>
      <c r="K439" s="15">
        <v>49028</v>
      </c>
      <c r="L439" s="15">
        <v>68638</v>
      </c>
      <c r="M439" s="15">
        <v>117666</v>
      </c>
      <c r="N439" s="97">
        <v>124726</v>
      </c>
      <c r="O439" s="97">
        <v>131586</v>
      </c>
      <c r="P439" s="97">
        <v>138823</v>
      </c>
      <c r="Q439" s="97">
        <v>145764</v>
      </c>
      <c r="R439" s="38"/>
      <c r="S439" s="17">
        <f t="shared" si="93"/>
        <v>980560</v>
      </c>
      <c r="T439" s="17">
        <f t="shared" si="94"/>
        <v>1372760</v>
      </c>
      <c r="U439" s="17">
        <f t="shared" si="95"/>
        <v>2353320</v>
      </c>
      <c r="V439" s="17">
        <f t="shared" si="96"/>
        <v>2494520</v>
      </c>
      <c r="W439" s="17">
        <f t="shared" si="97"/>
        <v>2631720</v>
      </c>
      <c r="X439" s="17">
        <f t="shared" si="98"/>
        <v>2776460</v>
      </c>
      <c r="Y439" s="50">
        <f t="shared" si="99"/>
        <v>2915280</v>
      </c>
    </row>
    <row r="440" spans="1:25" ht="12">
      <c r="A440" s="49">
        <v>8008</v>
      </c>
      <c r="B440" s="24" t="s">
        <v>161</v>
      </c>
      <c r="C440" s="19">
        <v>200</v>
      </c>
      <c r="D440" s="20">
        <v>200</v>
      </c>
      <c r="E440" s="20">
        <v>200</v>
      </c>
      <c r="F440" s="20">
        <v>200</v>
      </c>
      <c r="G440" s="20">
        <v>200</v>
      </c>
      <c r="H440" s="20">
        <v>200</v>
      </c>
      <c r="I440" s="20">
        <v>200</v>
      </c>
      <c r="J440" s="38"/>
      <c r="K440" s="15">
        <v>993</v>
      </c>
      <c r="L440" s="15">
        <v>1391</v>
      </c>
      <c r="M440" s="15">
        <v>2384</v>
      </c>
      <c r="N440" s="97">
        <v>2384</v>
      </c>
      <c r="O440" s="97">
        <v>2384</v>
      </c>
      <c r="P440" s="97">
        <v>2384</v>
      </c>
      <c r="Q440" s="97">
        <v>2384</v>
      </c>
      <c r="R440" s="38"/>
      <c r="S440" s="17">
        <f t="shared" si="93"/>
        <v>198600</v>
      </c>
      <c r="T440" s="17">
        <f t="shared" si="94"/>
        <v>278200</v>
      </c>
      <c r="U440" s="17">
        <f t="shared" si="95"/>
        <v>476800</v>
      </c>
      <c r="V440" s="17">
        <f t="shared" si="96"/>
        <v>476800</v>
      </c>
      <c r="W440" s="17">
        <f t="shared" si="97"/>
        <v>476800</v>
      </c>
      <c r="X440" s="17">
        <f t="shared" si="98"/>
        <v>476800</v>
      </c>
      <c r="Y440" s="50">
        <f t="shared" si="99"/>
        <v>476800</v>
      </c>
    </row>
    <row r="441" spans="1:25" ht="12">
      <c r="A441" s="49">
        <v>8009</v>
      </c>
      <c r="B441" s="24" t="s">
        <v>162</v>
      </c>
      <c r="C441" s="19">
        <v>40</v>
      </c>
      <c r="D441" s="20">
        <v>40</v>
      </c>
      <c r="E441" s="20">
        <v>40</v>
      </c>
      <c r="F441" s="20">
        <v>40</v>
      </c>
      <c r="G441" s="20">
        <v>40</v>
      </c>
      <c r="H441" s="20">
        <v>40</v>
      </c>
      <c r="I441" s="20">
        <v>40</v>
      </c>
      <c r="J441" s="38"/>
      <c r="K441" s="15">
        <v>1638</v>
      </c>
      <c r="L441" s="15">
        <v>2294</v>
      </c>
      <c r="M441" s="15">
        <v>3932</v>
      </c>
      <c r="N441" s="16">
        <v>3932</v>
      </c>
      <c r="O441" s="16">
        <v>3932</v>
      </c>
      <c r="P441" s="16">
        <v>3932</v>
      </c>
      <c r="Q441" s="16">
        <v>3932</v>
      </c>
      <c r="R441" s="38"/>
      <c r="S441" s="17">
        <f t="shared" si="93"/>
        <v>65520</v>
      </c>
      <c r="T441" s="17">
        <f t="shared" si="94"/>
        <v>91760</v>
      </c>
      <c r="U441" s="17">
        <f t="shared" si="95"/>
        <v>157280</v>
      </c>
      <c r="V441" s="17">
        <f t="shared" si="96"/>
        <v>157280</v>
      </c>
      <c r="W441" s="17">
        <f t="shared" si="97"/>
        <v>157280</v>
      </c>
      <c r="X441" s="17">
        <f t="shared" si="98"/>
        <v>157280</v>
      </c>
      <c r="Y441" s="50">
        <f t="shared" si="99"/>
        <v>157280</v>
      </c>
    </row>
    <row r="442" spans="1:25" ht="12">
      <c r="A442" s="49">
        <v>8010</v>
      </c>
      <c r="B442" s="24" t="s">
        <v>163</v>
      </c>
      <c r="C442" s="19">
        <v>25</v>
      </c>
      <c r="D442" s="20">
        <v>25</v>
      </c>
      <c r="E442" s="20">
        <v>25</v>
      </c>
      <c r="F442" s="20">
        <v>25</v>
      </c>
      <c r="G442" s="20">
        <v>25</v>
      </c>
      <c r="H442" s="20">
        <v>25</v>
      </c>
      <c r="I442" s="20">
        <v>25</v>
      </c>
      <c r="J442" s="38"/>
      <c r="K442" s="15">
        <v>803</v>
      </c>
      <c r="L442" s="15">
        <v>1125</v>
      </c>
      <c r="M442" s="15">
        <v>1928</v>
      </c>
      <c r="N442" s="16">
        <v>1928</v>
      </c>
      <c r="O442" s="16">
        <v>1928</v>
      </c>
      <c r="P442" s="16">
        <v>1928</v>
      </c>
      <c r="Q442" s="16">
        <v>1928</v>
      </c>
      <c r="R442" s="38"/>
      <c r="S442" s="17">
        <f t="shared" si="93"/>
        <v>20075</v>
      </c>
      <c r="T442" s="17">
        <f t="shared" si="94"/>
        <v>28125</v>
      </c>
      <c r="U442" s="17">
        <f t="shared" si="95"/>
        <v>48200</v>
      </c>
      <c r="V442" s="17">
        <f t="shared" si="96"/>
        <v>48200</v>
      </c>
      <c r="W442" s="17">
        <f t="shared" si="97"/>
        <v>48200</v>
      </c>
      <c r="X442" s="17">
        <f t="shared" si="98"/>
        <v>48200</v>
      </c>
      <c r="Y442" s="50">
        <f t="shared" si="99"/>
        <v>48200</v>
      </c>
    </row>
    <row r="443" spans="1:25" ht="12">
      <c r="A443" s="49">
        <v>8011</v>
      </c>
      <c r="B443" s="24" t="s">
        <v>164</v>
      </c>
      <c r="C443" s="19">
        <v>55</v>
      </c>
      <c r="D443" s="20">
        <v>55</v>
      </c>
      <c r="E443" s="20">
        <v>55</v>
      </c>
      <c r="F443" s="20">
        <v>55</v>
      </c>
      <c r="G443" s="20">
        <v>55</v>
      </c>
      <c r="H443" s="20">
        <v>55</v>
      </c>
      <c r="I443" s="20">
        <v>55</v>
      </c>
      <c r="J443" s="38"/>
      <c r="K443" s="15">
        <v>1412</v>
      </c>
      <c r="L443" s="15">
        <v>1977</v>
      </c>
      <c r="M443" s="15">
        <v>3389</v>
      </c>
      <c r="N443" s="16">
        <v>3389</v>
      </c>
      <c r="O443" s="16">
        <v>3389</v>
      </c>
      <c r="P443" s="16">
        <v>3389</v>
      </c>
      <c r="Q443" s="16">
        <v>3389</v>
      </c>
      <c r="R443" s="38"/>
      <c r="S443" s="17">
        <f t="shared" si="93"/>
        <v>77660</v>
      </c>
      <c r="T443" s="17">
        <f t="shared" si="94"/>
        <v>108735</v>
      </c>
      <c r="U443" s="17">
        <f t="shared" si="95"/>
        <v>186395</v>
      </c>
      <c r="V443" s="17">
        <f t="shared" si="96"/>
        <v>186395</v>
      </c>
      <c r="W443" s="17">
        <f t="shared" si="97"/>
        <v>186395</v>
      </c>
      <c r="X443" s="17">
        <f t="shared" si="98"/>
        <v>186395</v>
      </c>
      <c r="Y443" s="50">
        <f t="shared" si="99"/>
        <v>186395</v>
      </c>
    </row>
    <row r="444" spans="1:25" ht="12">
      <c r="A444" s="49">
        <v>8012</v>
      </c>
      <c r="B444" s="24" t="s">
        <v>165</v>
      </c>
      <c r="C444" s="19">
        <v>15</v>
      </c>
      <c r="D444" s="20">
        <v>15</v>
      </c>
      <c r="E444" s="20">
        <v>15</v>
      </c>
      <c r="F444" s="20">
        <v>15</v>
      </c>
      <c r="G444" s="20">
        <v>15</v>
      </c>
      <c r="H444" s="20">
        <v>15</v>
      </c>
      <c r="I444" s="20">
        <v>15</v>
      </c>
      <c r="J444" s="38"/>
      <c r="K444" s="15">
        <v>133</v>
      </c>
      <c r="L444" s="15">
        <v>187</v>
      </c>
      <c r="M444" s="15">
        <v>320</v>
      </c>
      <c r="N444" s="16">
        <v>320</v>
      </c>
      <c r="O444" s="16">
        <v>320</v>
      </c>
      <c r="P444" s="16">
        <v>320</v>
      </c>
      <c r="Q444" s="16">
        <v>320</v>
      </c>
      <c r="R444" s="38"/>
      <c r="S444" s="17">
        <f t="shared" si="93"/>
        <v>1995</v>
      </c>
      <c r="T444" s="17">
        <f t="shared" si="94"/>
        <v>2805</v>
      </c>
      <c r="U444" s="17">
        <f t="shared" si="95"/>
        <v>4800</v>
      </c>
      <c r="V444" s="17">
        <f t="shared" si="96"/>
        <v>4800</v>
      </c>
      <c r="W444" s="17">
        <f t="shared" si="97"/>
        <v>4800</v>
      </c>
      <c r="X444" s="17">
        <f t="shared" si="98"/>
        <v>4800</v>
      </c>
      <c r="Y444" s="50">
        <f t="shared" si="99"/>
        <v>4800</v>
      </c>
    </row>
    <row r="445" spans="1:25" ht="12">
      <c r="A445" s="49">
        <v>8013</v>
      </c>
      <c r="B445" s="24" t="s">
        <v>166</v>
      </c>
      <c r="C445" s="19">
        <v>25</v>
      </c>
      <c r="D445" s="20">
        <v>25</v>
      </c>
      <c r="E445" s="20">
        <v>25</v>
      </c>
      <c r="F445" s="20">
        <v>25</v>
      </c>
      <c r="G445" s="20">
        <v>25</v>
      </c>
      <c r="H445" s="20">
        <v>25</v>
      </c>
      <c r="I445" s="20">
        <v>25</v>
      </c>
      <c r="J445" s="38"/>
      <c r="K445" s="15">
        <v>3690</v>
      </c>
      <c r="L445" s="15">
        <v>5165</v>
      </c>
      <c r="M445" s="15">
        <v>8855</v>
      </c>
      <c r="N445" s="97">
        <v>8696</v>
      </c>
      <c r="O445" s="97">
        <v>8539</v>
      </c>
      <c r="P445" s="97">
        <v>8386</v>
      </c>
      <c r="Q445" s="97">
        <v>8235</v>
      </c>
      <c r="R445" s="38"/>
      <c r="S445" s="17">
        <f t="shared" si="93"/>
        <v>92250</v>
      </c>
      <c r="T445" s="17">
        <f t="shared" si="94"/>
        <v>129125</v>
      </c>
      <c r="U445" s="17">
        <f t="shared" si="95"/>
        <v>221375</v>
      </c>
      <c r="V445" s="17">
        <f t="shared" si="96"/>
        <v>217400</v>
      </c>
      <c r="W445" s="17">
        <f t="shared" si="97"/>
        <v>213475</v>
      </c>
      <c r="X445" s="17">
        <f t="shared" si="98"/>
        <v>209650</v>
      </c>
      <c r="Y445" s="50">
        <f t="shared" si="99"/>
        <v>205875</v>
      </c>
    </row>
    <row r="446" spans="1:25" ht="12">
      <c r="A446" s="49">
        <v>8014</v>
      </c>
      <c r="B446" s="24" t="s">
        <v>167</v>
      </c>
      <c r="C446" s="19">
        <v>25</v>
      </c>
      <c r="D446" s="20">
        <v>25</v>
      </c>
      <c r="E446" s="20">
        <v>25</v>
      </c>
      <c r="F446" s="20">
        <v>25</v>
      </c>
      <c r="G446" s="20">
        <v>25</v>
      </c>
      <c r="H446" s="20">
        <v>25</v>
      </c>
      <c r="I446" s="20">
        <v>25</v>
      </c>
      <c r="J446" s="38"/>
      <c r="K446" s="15">
        <v>24352</v>
      </c>
      <c r="L446" s="15">
        <v>34092</v>
      </c>
      <c r="M446" s="15">
        <v>58444</v>
      </c>
      <c r="N446" s="97">
        <v>70125</v>
      </c>
      <c r="O446" s="97">
        <v>84142</v>
      </c>
      <c r="P446" s="97">
        <v>100960</v>
      </c>
      <c r="Q446" s="97">
        <v>121140</v>
      </c>
      <c r="R446" s="38"/>
      <c r="S446" s="17">
        <f t="shared" si="93"/>
        <v>608800</v>
      </c>
      <c r="T446" s="17">
        <f t="shared" si="94"/>
        <v>852300</v>
      </c>
      <c r="U446" s="17">
        <f t="shared" si="95"/>
        <v>1461100</v>
      </c>
      <c r="V446" s="17">
        <f t="shared" si="96"/>
        <v>1753125</v>
      </c>
      <c r="W446" s="17">
        <f t="shared" si="97"/>
        <v>2103550</v>
      </c>
      <c r="X446" s="17">
        <f t="shared" si="98"/>
        <v>2524000</v>
      </c>
      <c r="Y446" s="50">
        <f t="shared" si="99"/>
        <v>3028500</v>
      </c>
    </row>
    <row r="447" spans="1:25" ht="12">
      <c r="A447" s="49">
        <v>8015</v>
      </c>
      <c r="B447" s="24" t="s">
        <v>168</v>
      </c>
      <c r="C447" s="19">
        <v>3</v>
      </c>
      <c r="D447" s="20">
        <v>3</v>
      </c>
      <c r="E447" s="20">
        <v>3</v>
      </c>
      <c r="F447" s="20">
        <v>3</v>
      </c>
      <c r="G447" s="20">
        <v>3</v>
      </c>
      <c r="H447" s="20">
        <v>3</v>
      </c>
      <c r="I447" s="20">
        <v>3</v>
      </c>
      <c r="J447" s="38"/>
      <c r="K447" s="15">
        <v>0</v>
      </c>
      <c r="L447" s="15">
        <v>0</v>
      </c>
      <c r="M447" s="15">
        <v>0</v>
      </c>
      <c r="N447" s="97">
        <v>0</v>
      </c>
      <c r="O447" s="97">
        <v>0</v>
      </c>
      <c r="P447" s="97">
        <v>0</v>
      </c>
      <c r="Q447" s="97">
        <v>0</v>
      </c>
      <c r="R447" s="38"/>
      <c r="S447" s="17">
        <f t="shared" si="93"/>
        <v>0</v>
      </c>
      <c r="T447" s="17">
        <f t="shared" si="94"/>
        <v>0</v>
      </c>
      <c r="U447" s="17">
        <f t="shared" si="95"/>
        <v>0</v>
      </c>
      <c r="V447" s="17">
        <f t="shared" si="96"/>
        <v>0</v>
      </c>
      <c r="W447" s="17">
        <f t="shared" si="97"/>
        <v>0</v>
      </c>
      <c r="X447" s="17">
        <f t="shared" si="98"/>
        <v>0</v>
      </c>
      <c r="Y447" s="50">
        <f t="shared" si="99"/>
        <v>0</v>
      </c>
    </row>
    <row r="448" spans="1:25" ht="12">
      <c r="A448" s="49">
        <v>8017</v>
      </c>
      <c r="B448" s="24" t="s">
        <v>169</v>
      </c>
      <c r="C448" s="19">
        <v>25</v>
      </c>
      <c r="D448" s="20">
        <v>25</v>
      </c>
      <c r="E448" s="20">
        <v>25</v>
      </c>
      <c r="F448" s="20">
        <v>25</v>
      </c>
      <c r="G448" s="20">
        <v>25</v>
      </c>
      <c r="H448" s="20">
        <v>25</v>
      </c>
      <c r="I448" s="20">
        <v>25</v>
      </c>
      <c r="J448" s="38"/>
      <c r="K448" s="15">
        <v>0</v>
      </c>
      <c r="L448" s="15">
        <v>0</v>
      </c>
      <c r="M448" s="15">
        <v>0</v>
      </c>
      <c r="N448" s="97">
        <v>0</v>
      </c>
      <c r="O448" s="97">
        <v>0</v>
      </c>
      <c r="P448" s="97">
        <v>0</v>
      </c>
      <c r="Q448" s="97">
        <v>0</v>
      </c>
      <c r="R448" s="38"/>
      <c r="S448" s="17">
        <f t="shared" si="93"/>
        <v>0</v>
      </c>
      <c r="T448" s="17">
        <f t="shared" si="94"/>
        <v>0</v>
      </c>
      <c r="U448" s="17">
        <f t="shared" si="95"/>
        <v>0</v>
      </c>
      <c r="V448" s="17">
        <f t="shared" si="96"/>
        <v>0</v>
      </c>
      <c r="W448" s="17">
        <f t="shared" si="97"/>
        <v>0</v>
      </c>
      <c r="X448" s="17">
        <f t="shared" si="98"/>
        <v>0</v>
      </c>
      <c r="Y448" s="50">
        <f t="shared" si="99"/>
        <v>0</v>
      </c>
    </row>
    <row r="449" spans="1:25" ht="12">
      <c r="A449" s="49">
        <v>8020</v>
      </c>
      <c r="B449" s="24" t="s">
        <v>170</v>
      </c>
      <c r="C449" s="19">
        <v>40</v>
      </c>
      <c r="D449" s="20">
        <v>40</v>
      </c>
      <c r="E449" s="20">
        <v>40</v>
      </c>
      <c r="F449" s="20">
        <v>40</v>
      </c>
      <c r="G449" s="20">
        <v>40</v>
      </c>
      <c r="H449" s="20">
        <v>40</v>
      </c>
      <c r="I449" s="20">
        <v>40</v>
      </c>
      <c r="J449" s="38"/>
      <c r="K449" s="15">
        <v>0</v>
      </c>
      <c r="L449" s="15">
        <v>1</v>
      </c>
      <c r="M449" s="15">
        <v>1</v>
      </c>
      <c r="N449" s="97">
        <v>1</v>
      </c>
      <c r="O449" s="97">
        <v>1</v>
      </c>
      <c r="P449" s="97">
        <v>1</v>
      </c>
      <c r="Q449" s="97">
        <v>1</v>
      </c>
      <c r="R449" s="38"/>
      <c r="S449" s="17">
        <f t="shared" si="93"/>
        <v>0</v>
      </c>
      <c r="T449" s="17">
        <f t="shared" si="94"/>
        <v>40</v>
      </c>
      <c r="U449" s="17">
        <f t="shared" si="95"/>
        <v>40</v>
      </c>
      <c r="V449" s="17">
        <f t="shared" si="96"/>
        <v>40</v>
      </c>
      <c r="W449" s="17">
        <f t="shared" si="97"/>
        <v>40</v>
      </c>
      <c r="X449" s="17">
        <f t="shared" si="98"/>
        <v>40</v>
      </c>
      <c r="Y449" s="50">
        <f t="shared" si="99"/>
        <v>40</v>
      </c>
    </row>
    <row r="450" spans="1:25" ht="12">
      <c r="A450" s="51">
        <v>8021</v>
      </c>
      <c r="B450" s="24" t="s">
        <v>171</v>
      </c>
      <c r="C450" s="19">
        <v>40</v>
      </c>
      <c r="D450" s="20">
        <v>40</v>
      </c>
      <c r="E450" s="20">
        <v>40</v>
      </c>
      <c r="F450" s="20">
        <v>40</v>
      </c>
      <c r="G450" s="20">
        <v>40</v>
      </c>
      <c r="H450" s="20">
        <v>40</v>
      </c>
      <c r="I450" s="20">
        <v>40</v>
      </c>
      <c r="J450" s="38"/>
      <c r="K450" s="15">
        <v>378473</v>
      </c>
      <c r="L450" s="15">
        <v>529861</v>
      </c>
      <c r="M450" s="15">
        <v>908334</v>
      </c>
      <c r="N450" s="97">
        <v>1017334</v>
      </c>
      <c r="O450" s="97">
        <v>1139414</v>
      </c>
      <c r="P450" s="97">
        <v>1276143</v>
      </c>
      <c r="Q450" s="97">
        <v>1429281</v>
      </c>
      <c r="R450" s="38"/>
      <c r="S450" s="17">
        <f t="shared" si="93"/>
        <v>15138920</v>
      </c>
      <c r="T450" s="17">
        <f t="shared" si="94"/>
        <v>21194440</v>
      </c>
      <c r="U450" s="17">
        <f t="shared" si="95"/>
        <v>36333360</v>
      </c>
      <c r="V450" s="17">
        <f t="shared" si="96"/>
        <v>40693360</v>
      </c>
      <c r="W450" s="17">
        <f t="shared" si="97"/>
        <v>45576560</v>
      </c>
      <c r="X450" s="17">
        <f t="shared" si="98"/>
        <v>51045720</v>
      </c>
      <c r="Y450" s="50">
        <f t="shared" si="99"/>
        <v>57171240</v>
      </c>
    </row>
    <row r="451" spans="1:25" ht="12">
      <c r="A451" s="49">
        <v>8023</v>
      </c>
      <c r="B451" s="24" t="s">
        <v>172</v>
      </c>
      <c r="C451" s="19">
        <v>40</v>
      </c>
      <c r="D451" s="20">
        <v>40</v>
      </c>
      <c r="E451" s="20">
        <v>40</v>
      </c>
      <c r="F451" s="20">
        <v>40</v>
      </c>
      <c r="G451" s="20">
        <v>40</v>
      </c>
      <c r="H451" s="20">
        <v>40</v>
      </c>
      <c r="I451" s="20">
        <v>40</v>
      </c>
      <c r="J451" s="38"/>
      <c r="K451" s="15">
        <v>2753</v>
      </c>
      <c r="L451" s="15">
        <v>3855</v>
      </c>
      <c r="M451" s="15">
        <v>6608</v>
      </c>
      <c r="N451" s="97">
        <v>6608</v>
      </c>
      <c r="O451" s="97">
        <v>6608</v>
      </c>
      <c r="P451" s="97">
        <v>6608</v>
      </c>
      <c r="Q451" s="97">
        <v>6608</v>
      </c>
      <c r="R451" s="38"/>
      <c r="S451" s="17">
        <f t="shared" si="93"/>
        <v>110120</v>
      </c>
      <c r="T451" s="17">
        <f t="shared" si="94"/>
        <v>154200</v>
      </c>
      <c r="U451" s="17">
        <f t="shared" si="95"/>
        <v>264320</v>
      </c>
      <c r="V451" s="17">
        <f t="shared" si="96"/>
        <v>264320</v>
      </c>
      <c r="W451" s="17">
        <f t="shared" si="97"/>
        <v>264320</v>
      </c>
      <c r="X451" s="17">
        <f t="shared" si="98"/>
        <v>264320</v>
      </c>
      <c r="Y451" s="50">
        <f t="shared" si="99"/>
        <v>264320</v>
      </c>
    </row>
    <row r="452" spans="1:25" ht="12">
      <c r="A452" s="49">
        <v>8024</v>
      </c>
      <c r="B452" s="24" t="s">
        <v>173</v>
      </c>
      <c r="C452" s="125" t="s">
        <v>253</v>
      </c>
      <c r="D452" s="126" t="s">
        <v>253</v>
      </c>
      <c r="E452" s="126" t="s">
        <v>253</v>
      </c>
      <c r="F452" s="126" t="s">
        <v>253</v>
      </c>
      <c r="G452" s="126" t="s">
        <v>253</v>
      </c>
      <c r="H452" s="126" t="s">
        <v>253</v>
      </c>
      <c r="I452" s="126" t="s">
        <v>253</v>
      </c>
      <c r="J452" s="38"/>
      <c r="K452" s="75">
        <v>0</v>
      </c>
      <c r="L452" s="75">
        <v>63478</v>
      </c>
      <c r="M452" s="75">
        <v>63478</v>
      </c>
      <c r="N452" s="90">
        <v>63478</v>
      </c>
      <c r="O452" s="90">
        <v>63478</v>
      </c>
      <c r="P452" s="90">
        <v>63478</v>
      </c>
      <c r="Q452" s="90">
        <v>63478</v>
      </c>
      <c r="R452" s="38"/>
      <c r="S452" s="75">
        <f>K452</f>
        <v>0</v>
      </c>
      <c r="T452" s="75">
        <f aca="true" t="shared" si="101" ref="T452:Y452">L452</f>
        <v>63478</v>
      </c>
      <c r="U452" s="75">
        <f t="shared" si="101"/>
        <v>63478</v>
      </c>
      <c r="V452" s="75">
        <f t="shared" si="101"/>
        <v>63478</v>
      </c>
      <c r="W452" s="75">
        <f t="shared" si="101"/>
        <v>63478</v>
      </c>
      <c r="X452" s="75">
        <f t="shared" si="101"/>
        <v>63478</v>
      </c>
      <c r="Y452" s="84">
        <f t="shared" si="101"/>
        <v>63478</v>
      </c>
    </row>
    <row r="453" spans="1:25" ht="12">
      <c r="A453" s="49">
        <v>8027</v>
      </c>
      <c r="B453" s="24" t="s">
        <v>174</v>
      </c>
      <c r="C453" s="19">
        <v>130</v>
      </c>
      <c r="D453" s="20">
        <v>130</v>
      </c>
      <c r="E453" s="20">
        <v>130</v>
      </c>
      <c r="F453" s="20">
        <v>130</v>
      </c>
      <c r="G453" s="20">
        <v>130</v>
      </c>
      <c r="H453" s="20">
        <v>130</v>
      </c>
      <c r="I453" s="20">
        <v>130</v>
      </c>
      <c r="J453" s="38"/>
      <c r="K453" s="15">
        <v>0</v>
      </c>
      <c r="L453" s="15">
        <v>0</v>
      </c>
      <c r="M453" s="15">
        <v>0</v>
      </c>
      <c r="N453" s="97">
        <v>0</v>
      </c>
      <c r="O453" s="97">
        <v>0</v>
      </c>
      <c r="P453" s="97">
        <v>0</v>
      </c>
      <c r="Q453" s="97">
        <v>0</v>
      </c>
      <c r="R453" s="38"/>
      <c r="S453" s="17">
        <f>K453*D453</f>
        <v>0</v>
      </c>
      <c r="T453" s="17">
        <f>L453*E453</f>
        <v>0</v>
      </c>
      <c r="U453" s="17">
        <f>T453+S453</f>
        <v>0</v>
      </c>
      <c r="V453" s="17">
        <f>N453*F453</f>
        <v>0</v>
      </c>
      <c r="W453" s="17">
        <f>O453*G453</f>
        <v>0</v>
      </c>
      <c r="X453" s="17">
        <f>P453*H453</f>
        <v>0</v>
      </c>
      <c r="Y453" s="50">
        <f>Q453*I453</f>
        <v>0</v>
      </c>
    </row>
    <row r="454" spans="1:25" ht="12">
      <c r="A454" s="49">
        <v>8031</v>
      </c>
      <c r="B454" s="24" t="s">
        <v>175</v>
      </c>
      <c r="C454" s="125" t="s">
        <v>253</v>
      </c>
      <c r="D454" s="126" t="s">
        <v>253</v>
      </c>
      <c r="E454" s="126" t="s">
        <v>253</v>
      </c>
      <c r="F454" s="126" t="s">
        <v>253</v>
      </c>
      <c r="G454" s="126" t="s">
        <v>253</v>
      </c>
      <c r="H454" s="126" t="s">
        <v>253</v>
      </c>
      <c r="I454" s="126" t="s">
        <v>253</v>
      </c>
      <c r="J454" s="38"/>
      <c r="K454" s="75">
        <v>0</v>
      </c>
      <c r="L454" s="75">
        <v>314785</v>
      </c>
      <c r="M454" s="75">
        <v>314785</v>
      </c>
      <c r="N454" s="90">
        <v>330525</v>
      </c>
      <c r="O454" s="90">
        <v>347051</v>
      </c>
      <c r="P454" s="90">
        <v>364403</v>
      </c>
      <c r="Q454" s="90">
        <v>382623</v>
      </c>
      <c r="R454" s="38"/>
      <c r="S454" s="75">
        <f aca="true" t="shared" si="102" ref="S454:Y454">K454</f>
        <v>0</v>
      </c>
      <c r="T454" s="75">
        <f t="shared" si="102"/>
        <v>314785</v>
      </c>
      <c r="U454" s="75">
        <f t="shared" si="102"/>
        <v>314785</v>
      </c>
      <c r="V454" s="75">
        <f t="shared" si="102"/>
        <v>330525</v>
      </c>
      <c r="W454" s="75">
        <f t="shared" si="102"/>
        <v>347051</v>
      </c>
      <c r="X454" s="75">
        <f t="shared" si="102"/>
        <v>364403</v>
      </c>
      <c r="Y454" s="84">
        <f t="shared" si="102"/>
        <v>382623</v>
      </c>
    </row>
    <row r="455" spans="1:25" ht="12">
      <c r="A455" s="49">
        <v>8041</v>
      </c>
      <c r="B455" s="24" t="s">
        <v>176</v>
      </c>
      <c r="C455" s="19">
        <v>55</v>
      </c>
      <c r="D455" s="20">
        <v>55</v>
      </c>
      <c r="E455" s="20">
        <v>55</v>
      </c>
      <c r="F455" s="20">
        <v>55</v>
      </c>
      <c r="G455" s="20">
        <v>55</v>
      </c>
      <c r="H455" s="20">
        <v>55</v>
      </c>
      <c r="I455" s="20">
        <v>55</v>
      </c>
      <c r="J455" s="38"/>
      <c r="K455" s="15">
        <v>0</v>
      </c>
      <c r="L455" s="15">
        <v>0</v>
      </c>
      <c r="M455" s="15">
        <v>0</v>
      </c>
      <c r="N455" s="97">
        <v>0</v>
      </c>
      <c r="O455" s="97">
        <v>0</v>
      </c>
      <c r="P455" s="97">
        <v>0</v>
      </c>
      <c r="Q455" s="97">
        <v>0</v>
      </c>
      <c r="R455" s="38"/>
      <c r="S455" s="17">
        <f>K455*D455</f>
        <v>0</v>
      </c>
      <c r="T455" s="17">
        <f>L455*E455</f>
        <v>0</v>
      </c>
      <c r="U455" s="17">
        <f>T455+S455</f>
        <v>0</v>
      </c>
      <c r="V455" s="17">
        <f>N455*F455</f>
        <v>0</v>
      </c>
      <c r="W455" s="17">
        <f>O455*G455</f>
        <v>0</v>
      </c>
      <c r="X455" s="17">
        <f>P455*H455</f>
        <v>0</v>
      </c>
      <c r="Y455" s="50">
        <f>Q455*I455</f>
        <v>0</v>
      </c>
    </row>
    <row r="456" spans="1:25" ht="12">
      <c r="A456" s="49">
        <v>8042</v>
      </c>
      <c r="B456" s="24" t="s">
        <v>177</v>
      </c>
      <c r="C456" s="19">
        <v>15</v>
      </c>
      <c r="D456" s="20">
        <v>15</v>
      </c>
      <c r="E456" s="20">
        <v>15</v>
      </c>
      <c r="F456" s="20">
        <v>15</v>
      </c>
      <c r="G456" s="20">
        <v>15</v>
      </c>
      <c r="H456" s="20">
        <v>15</v>
      </c>
      <c r="I456" s="20">
        <v>15</v>
      </c>
      <c r="J456" s="38"/>
      <c r="K456" s="15">
        <v>0</v>
      </c>
      <c r="L456" s="15">
        <v>0</v>
      </c>
      <c r="M456" s="15">
        <v>0</v>
      </c>
      <c r="N456" s="97">
        <v>0</v>
      </c>
      <c r="O456" s="97">
        <v>0</v>
      </c>
      <c r="P456" s="97">
        <v>0</v>
      </c>
      <c r="Q456" s="97">
        <v>0</v>
      </c>
      <c r="R456" s="38"/>
      <c r="S456" s="17">
        <f>K456*D456</f>
        <v>0</v>
      </c>
      <c r="T456" s="17">
        <f>L456*E456</f>
        <v>0</v>
      </c>
      <c r="U456" s="17">
        <f>T456+S456</f>
        <v>0</v>
      </c>
      <c r="V456" s="17">
        <f>N456*F456</f>
        <v>0</v>
      </c>
      <c r="W456" s="17">
        <f>O456*G456</f>
        <v>0</v>
      </c>
      <c r="X456" s="17">
        <f>P456*H456</f>
        <v>0</v>
      </c>
      <c r="Y456" s="50">
        <f>Q456*I456</f>
        <v>0</v>
      </c>
    </row>
    <row r="457" spans="1:25" ht="12">
      <c r="A457" s="49">
        <v>8043</v>
      </c>
      <c r="B457" s="24" t="s">
        <v>178</v>
      </c>
      <c r="C457" s="19">
        <v>55</v>
      </c>
      <c r="D457" s="20">
        <v>55</v>
      </c>
      <c r="E457" s="20">
        <v>55</v>
      </c>
      <c r="F457" s="20">
        <v>55</v>
      </c>
      <c r="G457" s="20">
        <v>55</v>
      </c>
      <c r="H457" s="20">
        <v>55</v>
      </c>
      <c r="I457" s="20">
        <v>55</v>
      </c>
      <c r="J457" s="38"/>
      <c r="K457" s="15">
        <v>0</v>
      </c>
      <c r="L457" s="15">
        <v>0</v>
      </c>
      <c r="M457" s="15">
        <v>0</v>
      </c>
      <c r="N457" s="97">
        <v>0</v>
      </c>
      <c r="O457" s="97">
        <v>0</v>
      </c>
      <c r="P457" s="97">
        <v>0</v>
      </c>
      <c r="Q457" s="97">
        <v>0</v>
      </c>
      <c r="R457" s="38"/>
      <c r="S457" s="17">
        <f>K457*D457</f>
        <v>0</v>
      </c>
      <c r="T457" s="17">
        <f>L457*E457</f>
        <v>0</v>
      </c>
      <c r="U457" s="17">
        <f>T457+S457</f>
        <v>0</v>
      </c>
      <c r="V457" s="17">
        <f>N457*F457</f>
        <v>0</v>
      </c>
      <c r="W457" s="17">
        <f>O457*G457</f>
        <v>0</v>
      </c>
      <c r="X457" s="17">
        <f>P457*H457</f>
        <v>0</v>
      </c>
      <c r="Y457" s="50">
        <f>Q457*I457</f>
        <v>0</v>
      </c>
    </row>
    <row r="458" spans="1:25" ht="12">
      <c r="A458" s="49">
        <v>8050</v>
      </c>
      <c r="B458" s="24" t="s">
        <v>179</v>
      </c>
      <c r="C458" s="125" t="s">
        <v>253</v>
      </c>
      <c r="D458" s="126" t="s">
        <v>253</v>
      </c>
      <c r="E458" s="126" t="s">
        <v>253</v>
      </c>
      <c r="F458" s="126" t="s">
        <v>253</v>
      </c>
      <c r="G458" s="126" t="s">
        <v>253</v>
      </c>
      <c r="H458" s="126" t="s">
        <v>253</v>
      </c>
      <c r="I458" s="126" t="s">
        <v>253</v>
      </c>
      <c r="J458" s="38"/>
      <c r="K458" s="75">
        <v>0</v>
      </c>
      <c r="L458" s="75">
        <v>0</v>
      </c>
      <c r="M458" s="75">
        <v>0</v>
      </c>
      <c r="N458" s="90">
        <v>0</v>
      </c>
      <c r="O458" s="90">
        <v>0</v>
      </c>
      <c r="P458" s="90">
        <v>0</v>
      </c>
      <c r="Q458" s="90">
        <v>0</v>
      </c>
      <c r="R458" s="38"/>
      <c r="S458" s="75">
        <f>K458</f>
        <v>0</v>
      </c>
      <c r="T458" s="75">
        <f>L458</f>
        <v>0</v>
      </c>
      <c r="U458" s="75">
        <f>M458</f>
        <v>0</v>
      </c>
      <c r="V458" s="75">
        <f>N458</f>
        <v>0</v>
      </c>
      <c r="W458" s="75">
        <f>O458</f>
        <v>0</v>
      </c>
      <c r="X458" s="75">
        <f>P458</f>
        <v>0</v>
      </c>
      <c r="Y458" s="84">
        <f>Q458</f>
        <v>0</v>
      </c>
    </row>
    <row r="459" spans="1:25" s="2" customFormat="1" ht="12">
      <c r="A459" s="51">
        <v>8901</v>
      </c>
      <c r="B459" s="24" t="s">
        <v>180</v>
      </c>
      <c r="C459" s="125" t="s">
        <v>253</v>
      </c>
      <c r="D459" s="126" t="s">
        <v>253</v>
      </c>
      <c r="E459" s="126" t="s">
        <v>253</v>
      </c>
      <c r="F459" s="126" t="s">
        <v>253</v>
      </c>
      <c r="G459" s="126" t="s">
        <v>253</v>
      </c>
      <c r="H459" s="126" t="s">
        <v>253</v>
      </c>
      <c r="I459" s="126" t="s">
        <v>253</v>
      </c>
      <c r="J459" s="38"/>
      <c r="K459" s="75">
        <v>0</v>
      </c>
      <c r="L459" s="75">
        <v>316180</v>
      </c>
      <c r="M459" s="75">
        <v>316180</v>
      </c>
      <c r="N459" s="90">
        <v>297272</v>
      </c>
      <c r="O459" s="90">
        <v>279496</v>
      </c>
      <c r="P459" s="90">
        <v>262782</v>
      </c>
      <c r="Q459" s="90">
        <v>247067</v>
      </c>
      <c r="R459" s="38"/>
      <c r="S459" s="75">
        <f>K459</f>
        <v>0</v>
      </c>
      <c r="T459" s="75">
        <f>L459</f>
        <v>316180</v>
      </c>
      <c r="U459" s="75">
        <f>M459</f>
        <v>316180</v>
      </c>
      <c r="V459" s="75">
        <f>N459</f>
        <v>297272</v>
      </c>
      <c r="W459" s="75">
        <f>O459</f>
        <v>279496</v>
      </c>
      <c r="X459" s="75">
        <f>P459</f>
        <v>262782</v>
      </c>
      <c r="Y459" s="84">
        <f>Q459</f>
        <v>247067</v>
      </c>
    </row>
    <row r="460" spans="1:25" s="2" customFormat="1" ht="12">
      <c r="A460" s="51">
        <v>8902</v>
      </c>
      <c r="B460" s="24" t="s">
        <v>181</v>
      </c>
      <c r="C460" s="20">
        <v>0.25</v>
      </c>
      <c r="D460" s="20">
        <v>0.25</v>
      </c>
      <c r="E460" s="20">
        <v>0.25</v>
      </c>
      <c r="F460" s="20">
        <v>0.25</v>
      </c>
      <c r="G460" s="20">
        <v>0.25</v>
      </c>
      <c r="H460" s="20">
        <v>0.25</v>
      </c>
      <c r="I460" s="20">
        <v>0.25</v>
      </c>
      <c r="J460" s="38"/>
      <c r="K460" s="15">
        <v>504895</v>
      </c>
      <c r="L460" s="15">
        <v>706854</v>
      </c>
      <c r="M460" s="15">
        <v>1211749</v>
      </c>
      <c r="N460" s="97">
        <v>1188968</v>
      </c>
      <c r="O460" s="97">
        <v>1166616</v>
      </c>
      <c r="P460" s="97">
        <v>1144683</v>
      </c>
      <c r="Q460" s="97">
        <v>1123163</v>
      </c>
      <c r="R460" s="38"/>
      <c r="S460" s="17">
        <f t="shared" si="93"/>
        <v>126223.75</v>
      </c>
      <c r="T460" s="17">
        <f t="shared" si="94"/>
        <v>176713.5</v>
      </c>
      <c r="U460" s="17">
        <f t="shared" si="95"/>
        <v>302937.25</v>
      </c>
      <c r="V460" s="17">
        <f t="shared" si="96"/>
        <v>297242</v>
      </c>
      <c r="W460" s="17">
        <f t="shared" si="97"/>
        <v>291654</v>
      </c>
      <c r="X460" s="17">
        <f t="shared" si="98"/>
        <v>286170.75</v>
      </c>
      <c r="Y460" s="50">
        <f t="shared" si="99"/>
        <v>280790.75</v>
      </c>
    </row>
    <row r="461" spans="1:25" s="2" customFormat="1" ht="12">
      <c r="A461" s="51">
        <v>8904</v>
      </c>
      <c r="B461" s="24" t="s">
        <v>182</v>
      </c>
      <c r="C461" s="20">
        <v>50</v>
      </c>
      <c r="D461" s="20">
        <v>50</v>
      </c>
      <c r="E461" s="20">
        <v>50</v>
      </c>
      <c r="F461" s="20">
        <v>50</v>
      </c>
      <c r="G461" s="20">
        <v>50</v>
      </c>
      <c r="H461" s="20">
        <v>50</v>
      </c>
      <c r="I461" s="20">
        <v>50</v>
      </c>
      <c r="J461" s="38"/>
      <c r="K461" s="15">
        <v>19</v>
      </c>
      <c r="L461" s="15">
        <v>26</v>
      </c>
      <c r="M461" s="15">
        <v>45</v>
      </c>
      <c r="N461" s="97">
        <v>44</v>
      </c>
      <c r="O461" s="97">
        <v>43</v>
      </c>
      <c r="P461" s="97">
        <v>42</v>
      </c>
      <c r="Q461" s="97">
        <v>41</v>
      </c>
      <c r="R461" s="38"/>
      <c r="S461" s="17">
        <f t="shared" si="93"/>
        <v>950</v>
      </c>
      <c r="T461" s="17">
        <f t="shared" si="94"/>
        <v>1300</v>
      </c>
      <c r="U461" s="17">
        <f t="shared" si="95"/>
        <v>2250</v>
      </c>
      <c r="V461" s="17">
        <f t="shared" si="96"/>
        <v>2200</v>
      </c>
      <c r="W461" s="17">
        <f t="shared" si="97"/>
        <v>2150</v>
      </c>
      <c r="X461" s="17">
        <f t="shared" si="98"/>
        <v>2100</v>
      </c>
      <c r="Y461" s="50">
        <f t="shared" si="99"/>
        <v>2050</v>
      </c>
    </row>
    <row r="462" spans="1:25" ht="12">
      <c r="A462" s="52" t="s">
        <v>6</v>
      </c>
      <c r="B462" s="33"/>
      <c r="C462" s="13"/>
      <c r="D462" s="14"/>
      <c r="E462" s="14"/>
      <c r="F462" s="14"/>
      <c r="G462" s="14"/>
      <c r="H462" s="14"/>
      <c r="I462" s="14"/>
      <c r="J462" s="38"/>
      <c r="K462" s="15"/>
      <c r="L462" s="15"/>
      <c r="M462" s="15"/>
      <c r="N462" s="16"/>
      <c r="O462" s="16"/>
      <c r="P462" s="21"/>
      <c r="Q462" s="21"/>
      <c r="R462" s="38"/>
      <c r="S462" s="17">
        <f>SUM(S435:S461)</f>
        <v>17591234.75</v>
      </c>
      <c r="T462" s="17">
        <f aca="true" t="shared" si="103" ref="T462:Y462">SUM(T435:T461)</f>
        <v>25322316.5</v>
      </c>
      <c r="U462" s="17">
        <f t="shared" si="103"/>
        <v>42913551.25</v>
      </c>
      <c r="V462" s="17">
        <f t="shared" si="103"/>
        <v>47691928</v>
      </c>
      <c r="W462" s="17">
        <f t="shared" si="103"/>
        <v>53050476</v>
      </c>
      <c r="X462" s="17">
        <f t="shared" si="103"/>
        <v>59074973.75</v>
      </c>
      <c r="Y462" s="50">
        <f t="shared" si="103"/>
        <v>65836273.75</v>
      </c>
    </row>
    <row r="463" spans="1:25" ht="12">
      <c r="A463" s="52"/>
      <c r="B463" s="33"/>
      <c r="C463" s="13"/>
      <c r="D463" s="14"/>
      <c r="E463" s="14"/>
      <c r="F463" s="14"/>
      <c r="G463" s="14"/>
      <c r="H463" s="14"/>
      <c r="I463" s="14"/>
      <c r="J463" s="38"/>
      <c r="K463" s="15"/>
      <c r="L463" s="15"/>
      <c r="M463" s="15"/>
      <c r="N463" s="16"/>
      <c r="O463" s="16"/>
      <c r="P463" s="21"/>
      <c r="Q463" s="21"/>
      <c r="R463" s="38"/>
      <c r="S463" s="17"/>
      <c r="T463" s="17"/>
      <c r="U463" s="17"/>
      <c r="V463" s="17"/>
      <c r="W463" s="17"/>
      <c r="X463" s="17"/>
      <c r="Y463" s="50"/>
    </row>
    <row r="464" spans="1:25" ht="12">
      <c r="A464" s="52" t="s">
        <v>7</v>
      </c>
      <c r="B464" s="33"/>
      <c r="C464" s="13"/>
      <c r="D464" s="14"/>
      <c r="E464" s="14"/>
      <c r="F464" s="14"/>
      <c r="G464" s="14"/>
      <c r="H464" s="14"/>
      <c r="I464" s="14"/>
      <c r="J464" s="38"/>
      <c r="K464" s="15"/>
      <c r="L464" s="15"/>
      <c r="M464" s="15"/>
      <c r="N464" s="16"/>
      <c r="O464" s="16"/>
      <c r="P464" s="21"/>
      <c r="Q464" s="21"/>
      <c r="R464" s="38"/>
      <c r="S464" s="17"/>
      <c r="T464" s="17"/>
      <c r="U464" s="17"/>
      <c r="V464" s="17"/>
      <c r="W464" s="17"/>
      <c r="X464" s="17"/>
      <c r="Y464" s="50"/>
    </row>
    <row r="465" spans="1:25" ht="12">
      <c r="A465" s="49">
        <v>9101</v>
      </c>
      <c r="B465" s="33" t="s">
        <v>223</v>
      </c>
      <c r="C465" s="19">
        <v>50</v>
      </c>
      <c r="D465" s="20">
        <v>50</v>
      </c>
      <c r="E465" s="20">
        <v>50</v>
      </c>
      <c r="F465" s="20">
        <v>50</v>
      </c>
      <c r="G465" s="20">
        <v>50</v>
      </c>
      <c r="H465" s="20">
        <v>50</v>
      </c>
      <c r="I465" s="20">
        <v>50</v>
      </c>
      <c r="J465" s="38"/>
      <c r="K465" s="15">
        <v>92</v>
      </c>
      <c r="L465" s="15">
        <v>129</v>
      </c>
      <c r="M465" s="15">
        <v>221</v>
      </c>
      <c r="N465" s="21">
        <v>221</v>
      </c>
      <c r="O465" s="21">
        <v>221</v>
      </c>
      <c r="P465" s="21">
        <v>221</v>
      </c>
      <c r="Q465" s="21">
        <v>221</v>
      </c>
      <c r="R465" s="38"/>
      <c r="S465" s="17">
        <f t="shared" si="93"/>
        <v>4600</v>
      </c>
      <c r="T465" s="17">
        <f t="shared" si="94"/>
        <v>6450</v>
      </c>
      <c r="U465" s="17">
        <f t="shared" si="95"/>
        <v>11050</v>
      </c>
      <c r="V465" s="17">
        <f t="shared" si="96"/>
        <v>11050</v>
      </c>
      <c r="W465" s="17">
        <f t="shared" si="97"/>
        <v>11050</v>
      </c>
      <c r="X465" s="17">
        <f t="shared" si="98"/>
        <v>11050</v>
      </c>
      <c r="Y465" s="50">
        <f t="shared" si="99"/>
        <v>11050</v>
      </c>
    </row>
    <row r="466" spans="1:25" ht="12">
      <c r="A466" s="49">
        <v>9201</v>
      </c>
      <c r="B466" s="33" t="s">
        <v>224</v>
      </c>
      <c r="C466" s="19">
        <v>10</v>
      </c>
      <c r="D466" s="20">
        <v>10</v>
      </c>
      <c r="E466" s="20">
        <v>10</v>
      </c>
      <c r="F466" s="20">
        <v>10</v>
      </c>
      <c r="G466" s="20">
        <v>10</v>
      </c>
      <c r="H466" s="20">
        <v>10</v>
      </c>
      <c r="I466" s="20">
        <v>10</v>
      </c>
      <c r="J466" s="38"/>
      <c r="K466" s="15">
        <v>113</v>
      </c>
      <c r="L466" s="15">
        <v>159</v>
      </c>
      <c r="M466" s="15">
        <v>272</v>
      </c>
      <c r="N466" s="21">
        <v>272</v>
      </c>
      <c r="O466" s="21">
        <v>272</v>
      </c>
      <c r="P466" s="21">
        <v>272</v>
      </c>
      <c r="Q466" s="21">
        <v>272</v>
      </c>
      <c r="R466" s="38"/>
      <c r="S466" s="17">
        <f t="shared" si="93"/>
        <v>1130</v>
      </c>
      <c r="T466" s="17">
        <f t="shared" si="94"/>
        <v>1590</v>
      </c>
      <c r="U466" s="17">
        <f t="shared" si="95"/>
        <v>2720</v>
      </c>
      <c r="V466" s="17">
        <f t="shared" si="96"/>
        <v>2720</v>
      </c>
      <c r="W466" s="17">
        <f t="shared" si="97"/>
        <v>2720</v>
      </c>
      <c r="X466" s="17">
        <f t="shared" si="98"/>
        <v>2720</v>
      </c>
      <c r="Y466" s="50">
        <f t="shared" si="99"/>
        <v>2720</v>
      </c>
    </row>
    <row r="467" spans="1:25" ht="12">
      <c r="A467" s="49">
        <v>9202</v>
      </c>
      <c r="B467" s="36" t="s">
        <v>225</v>
      </c>
      <c r="C467" s="19">
        <v>25</v>
      </c>
      <c r="D467" s="20">
        <v>25</v>
      </c>
      <c r="E467" s="20">
        <v>25</v>
      </c>
      <c r="F467" s="20">
        <v>25</v>
      </c>
      <c r="G467" s="20">
        <v>25</v>
      </c>
      <c r="H467" s="20">
        <v>25</v>
      </c>
      <c r="I467" s="20">
        <v>25</v>
      </c>
      <c r="J467" s="38"/>
      <c r="K467" s="15">
        <v>1744</v>
      </c>
      <c r="L467" s="15">
        <v>2441</v>
      </c>
      <c r="M467" s="15">
        <v>4185</v>
      </c>
      <c r="N467" s="21">
        <v>4185</v>
      </c>
      <c r="O467" s="21">
        <v>4185</v>
      </c>
      <c r="P467" s="21">
        <v>4185</v>
      </c>
      <c r="Q467" s="21">
        <v>4185</v>
      </c>
      <c r="R467" s="38"/>
      <c r="S467" s="17">
        <f t="shared" si="93"/>
        <v>43600</v>
      </c>
      <c r="T467" s="17">
        <f t="shared" si="94"/>
        <v>61025</v>
      </c>
      <c r="U467" s="17">
        <f t="shared" si="95"/>
        <v>104625</v>
      </c>
      <c r="V467" s="17">
        <f t="shared" si="96"/>
        <v>104625</v>
      </c>
      <c r="W467" s="17">
        <f t="shared" si="97"/>
        <v>104625</v>
      </c>
      <c r="X467" s="17">
        <f t="shared" si="98"/>
        <v>104625</v>
      </c>
      <c r="Y467" s="50">
        <f t="shared" si="99"/>
        <v>104625</v>
      </c>
    </row>
    <row r="468" spans="1:25" ht="12">
      <c r="A468" s="49">
        <v>9209</v>
      </c>
      <c r="B468" s="36" t="s">
        <v>226</v>
      </c>
      <c r="C468" s="125" t="s">
        <v>253</v>
      </c>
      <c r="D468" s="126" t="s">
        <v>253</v>
      </c>
      <c r="E468" s="126" t="s">
        <v>253</v>
      </c>
      <c r="F468" s="126" t="s">
        <v>253</v>
      </c>
      <c r="G468" s="126" t="s">
        <v>253</v>
      </c>
      <c r="H468" s="126" t="s">
        <v>253</v>
      </c>
      <c r="I468" s="126" t="s">
        <v>253</v>
      </c>
      <c r="J468" s="38"/>
      <c r="K468" s="75">
        <v>0</v>
      </c>
      <c r="L468" s="75">
        <v>0</v>
      </c>
      <c r="M468" s="75">
        <v>0</v>
      </c>
      <c r="N468" s="90">
        <v>295</v>
      </c>
      <c r="O468" s="90">
        <v>295</v>
      </c>
      <c r="P468" s="90">
        <v>295</v>
      </c>
      <c r="Q468" s="90">
        <v>295</v>
      </c>
      <c r="R468" s="38"/>
      <c r="S468" s="75">
        <f>K468</f>
        <v>0</v>
      </c>
      <c r="T468" s="75">
        <f aca="true" t="shared" si="104" ref="T468:Y468">L468</f>
        <v>0</v>
      </c>
      <c r="U468" s="75">
        <f t="shared" si="104"/>
        <v>0</v>
      </c>
      <c r="V468" s="75">
        <f t="shared" si="104"/>
        <v>295</v>
      </c>
      <c r="W468" s="75">
        <f t="shared" si="104"/>
        <v>295</v>
      </c>
      <c r="X468" s="75">
        <f t="shared" si="104"/>
        <v>295</v>
      </c>
      <c r="Y468" s="84">
        <f t="shared" si="104"/>
        <v>295</v>
      </c>
    </row>
    <row r="469" spans="1:25" ht="12">
      <c r="A469" s="52" t="s">
        <v>11</v>
      </c>
      <c r="B469" s="36"/>
      <c r="C469" s="13"/>
      <c r="D469" s="13"/>
      <c r="E469" s="13"/>
      <c r="F469" s="13"/>
      <c r="G469" s="13"/>
      <c r="H469" s="13"/>
      <c r="I469" s="13"/>
      <c r="J469" s="38"/>
      <c r="K469" s="15"/>
      <c r="L469" s="15"/>
      <c r="M469" s="15"/>
      <c r="N469" s="16"/>
      <c r="O469" s="16"/>
      <c r="P469" s="26"/>
      <c r="Q469" s="21"/>
      <c r="R469" s="38"/>
      <c r="S469" s="17">
        <f>SUM(S465:S468)</f>
        <v>49330</v>
      </c>
      <c r="T469" s="17">
        <f aca="true" t="shared" si="105" ref="T469:Y469">SUM(T465:T468)</f>
        <v>69065</v>
      </c>
      <c r="U469" s="17">
        <f t="shared" si="105"/>
        <v>118395</v>
      </c>
      <c r="V469" s="17">
        <f t="shared" si="105"/>
        <v>118690</v>
      </c>
      <c r="W469" s="17">
        <f t="shared" si="105"/>
        <v>118690</v>
      </c>
      <c r="X469" s="17">
        <f t="shared" si="105"/>
        <v>118690</v>
      </c>
      <c r="Y469" s="50">
        <f t="shared" si="105"/>
        <v>118690</v>
      </c>
    </row>
    <row r="470" spans="1:25" ht="12">
      <c r="A470" s="59"/>
      <c r="B470" s="60"/>
      <c r="C470" s="13"/>
      <c r="D470" s="13"/>
      <c r="E470" s="13"/>
      <c r="F470" s="13"/>
      <c r="G470" s="13"/>
      <c r="H470" s="13"/>
      <c r="I470" s="13"/>
      <c r="J470" s="38"/>
      <c r="K470" s="15"/>
      <c r="L470" s="15"/>
      <c r="M470" s="15"/>
      <c r="N470" s="16"/>
      <c r="O470" s="16"/>
      <c r="P470" s="29"/>
      <c r="Q470" s="21"/>
      <c r="R470" s="38"/>
      <c r="S470" s="17"/>
      <c r="T470" s="17"/>
      <c r="U470" s="17"/>
      <c r="V470" s="17"/>
      <c r="W470" s="17"/>
      <c r="X470" s="17"/>
      <c r="Y470" s="50"/>
    </row>
    <row r="471" spans="1:25" ht="12.75" thickBot="1">
      <c r="A471" s="64" t="s">
        <v>8</v>
      </c>
      <c r="B471" s="65"/>
      <c r="C471" s="53"/>
      <c r="D471" s="53"/>
      <c r="E471" s="53"/>
      <c r="F471" s="53"/>
      <c r="G471" s="53"/>
      <c r="H471" s="53"/>
      <c r="I471" s="53"/>
      <c r="J471" s="121"/>
      <c r="K471" s="54"/>
      <c r="L471" s="54"/>
      <c r="M471" s="54"/>
      <c r="N471" s="55"/>
      <c r="O471" s="55"/>
      <c r="P471" s="66"/>
      <c r="Q471" s="58"/>
      <c r="R471" s="121"/>
      <c r="S471" s="56">
        <f aca="true" t="shared" si="106" ref="S471:Y471">S117+S140+S148+S183+S208+S235+S253+S337+S411+S432+S462+S469</f>
        <v>1361320541.75</v>
      </c>
      <c r="T471" s="56">
        <f t="shared" si="106"/>
        <v>1084877620.5</v>
      </c>
      <c r="U471" s="56">
        <f t="shared" si="106"/>
        <v>2447198162.25</v>
      </c>
      <c r="V471" s="56">
        <f t="shared" si="106"/>
        <v>2707031352</v>
      </c>
      <c r="W471" s="56">
        <f t="shared" si="106"/>
        <v>2756455470</v>
      </c>
      <c r="X471" s="56">
        <f t="shared" si="106"/>
        <v>2788143371.75</v>
      </c>
      <c r="Y471" s="61">
        <f t="shared" si="106"/>
        <v>2829628847.75</v>
      </c>
    </row>
    <row r="472" spans="1:25" ht="12">
      <c r="A472" s="63"/>
      <c r="B472" s="5"/>
      <c r="C472" s="6"/>
      <c r="D472" s="6"/>
      <c r="E472" s="6"/>
      <c r="F472" s="6"/>
      <c r="G472" s="6"/>
      <c r="H472" s="6"/>
      <c r="L472" s="7"/>
      <c r="M472" s="7"/>
      <c r="N472" s="8"/>
      <c r="O472" s="8"/>
      <c r="P472" s="11"/>
      <c r="Q472" s="10"/>
      <c r="S472" s="9"/>
      <c r="T472" s="9"/>
      <c r="U472" s="9"/>
      <c r="V472" s="9"/>
      <c r="W472" s="9"/>
      <c r="X472" s="9"/>
      <c r="Y472" s="9"/>
    </row>
    <row r="473" spans="1:25" ht="12">
      <c r="A473" s="175" t="s">
        <v>252</v>
      </c>
      <c r="B473" s="176"/>
      <c r="C473" s="176"/>
      <c r="D473" s="176"/>
      <c r="E473" s="176"/>
      <c r="F473" s="176"/>
      <c r="G473" s="176"/>
      <c r="H473" s="176"/>
      <c r="I473" s="176"/>
      <c r="J473" s="176"/>
      <c r="K473" s="176"/>
      <c r="L473" s="176"/>
      <c r="M473" s="176"/>
      <c r="N473" s="176"/>
      <c r="O473" s="176"/>
      <c r="P473" s="176"/>
      <c r="Q473" s="176"/>
      <c r="R473" s="176"/>
      <c r="S473" s="176"/>
      <c r="T473" s="176"/>
      <c r="U473" s="176"/>
      <c r="V473" s="176"/>
      <c r="W473" s="176"/>
      <c r="X473" s="176"/>
      <c r="Y473" s="176"/>
    </row>
    <row r="474" spans="1:25" ht="12">
      <c r="A474" s="176"/>
      <c r="B474" s="176"/>
      <c r="C474" s="176"/>
      <c r="D474" s="176"/>
      <c r="E474" s="176"/>
      <c r="F474" s="176"/>
      <c r="G474" s="176"/>
      <c r="H474" s="176"/>
      <c r="I474" s="176"/>
      <c r="J474" s="176"/>
      <c r="K474" s="176"/>
      <c r="L474" s="176"/>
      <c r="M474" s="176"/>
      <c r="N474" s="176"/>
      <c r="O474" s="176"/>
      <c r="P474" s="176"/>
      <c r="Q474" s="176"/>
      <c r="R474" s="176"/>
      <c r="S474" s="176"/>
      <c r="T474" s="176"/>
      <c r="U474" s="176"/>
      <c r="V474" s="176"/>
      <c r="W474" s="176"/>
      <c r="X474" s="176"/>
      <c r="Y474" s="176"/>
    </row>
    <row r="475" spans="2:17" ht="12">
      <c r="B475" s="2"/>
      <c r="C475" s="1"/>
      <c r="D475" s="1"/>
      <c r="E475" s="1"/>
      <c r="F475" s="1"/>
      <c r="G475" s="1"/>
      <c r="H475" s="1"/>
      <c r="P475" s="1"/>
      <c r="Q475" s="1"/>
    </row>
  </sheetData>
  <sheetProtection/>
  <mergeCells count="1">
    <mergeCell ref="A473:Y474"/>
  </mergeCells>
  <printOptions/>
  <pageMargins left="0.7" right="0.7" top="0.75" bottom="0.75" header="0.3" footer="0.3"/>
  <pageSetup fitToHeight="0" fitToWidth="1" horizontalDpi="600" verticalDpi="600" orientation="landscape" paperSize="3" scale="42" r:id="rId1"/>
  <headerFooter>
    <oddHeader xml:space="preserve">&amp;C&amp;"-,Bold"&amp;14USPTO Section 10 Fee Setting - Aggregate Revenue Estimates
Alternative 5:  Retain Current Fees (Status Quo) </oddHeader>
    <oddFooter>&amp;C&amp;"-,Regular"&amp;11Page &amp;P of &amp;N</oddFooter>
  </headerFooter>
  <rowBreaks count="6" manualBreakCount="6">
    <brk id="79" max="24" man="1"/>
    <brk id="148" max="24" man="1"/>
    <brk id="222" max="24" man="1"/>
    <brk id="285" max="24" man="1"/>
    <brk id="337" max="24" man="1"/>
    <brk id="41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2012-02-09T20:41:39Z</dcterms:created>
  <dcterms:modified xsi:type="dcterms:W3CDTF">2012-09-06T15:25:15Z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0x010100A755E65C228DF94089427338EA6635ED</vt:lpwstr>
  </property>
</Properties>
</file>